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\2025\abril 2025\"/>
    </mc:Choice>
  </mc:AlternateContent>
  <bookViews>
    <workbookView xWindow="0" yWindow="0" windowWidth="20490" windowHeight="7650"/>
  </bookViews>
  <sheets>
    <sheet name="Ejecucion febrero 2025" sheetId="1" r:id="rId1"/>
  </sheets>
  <definedNames>
    <definedName name="_xlnm._FilterDatabase" localSheetId="0" hidden="1">'Ejecucion febrero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K17" i="1" s="1"/>
  <c r="J24" i="1"/>
  <c r="I24" i="1"/>
  <c r="H24" i="1"/>
  <c r="G24" i="1"/>
  <c r="F24" i="1"/>
  <c r="E24" i="1"/>
  <c r="D24" i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O17" i="1"/>
  <c r="G17" i="1" l="1"/>
  <c r="D94" i="1"/>
  <c r="H94" i="1"/>
  <c r="L94" i="1"/>
  <c r="P60" i="1"/>
  <c r="E94" i="1"/>
  <c r="I94" i="1"/>
  <c r="M94" i="1"/>
  <c r="F17" i="1"/>
  <c r="J17" i="1"/>
  <c r="F94" i="1"/>
  <c r="J94" i="1"/>
  <c r="N94" i="1"/>
  <c r="P34" i="1"/>
  <c r="B94" i="1"/>
  <c r="C94" i="1" s="1"/>
  <c r="G94" i="1"/>
  <c r="K94" i="1"/>
  <c r="O94" i="1"/>
  <c r="P24" i="1"/>
  <c r="N17" i="1"/>
  <c r="D17" i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<sst xmlns="http://schemas.openxmlformats.org/spreadsheetml/2006/main" count="121" uniqueCount="121">
  <si>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</si>
  <si>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</si>
  <si>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</si>
  <si>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</si>
  <si>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</si>
  <si>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</si>
  <si>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</si>
  <si>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</si>
  <si>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</si>
  <si>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</si>
  <si>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</si>
  <si>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</si>
  <si>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</si>
  <si>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</si>
  <si>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</si>
  <si>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</si>
  <si>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</si>
  <si>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</si>
  <si>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</si>
  <si>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</si>
  <si>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</si>
  <si>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</si>
  <si>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</si>
  <si>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</si>
  <si>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</si>
  <si>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</si>
  <si>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</si>
  <si>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</si>
  <si>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</si>
  <si>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</si>
  <si>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</si>
  <si>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</si>
  <si>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</si>
  <si>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</si>
  <si>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</si>
  <si>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</si>
  <si>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</si>
  <si>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</si>
  <si>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</si>
  <si>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</si>
  <si>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</si>
  <si>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</si>
  <si>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</si>
  <si>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</si>
  <si>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</si>
  <si>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</si>
  <si>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</si>
  <si>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</si>
  <si>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</si>
  <si>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</si>
  <si>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</si>
  <si>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</si>
  <si>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</si>
  <si>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</si>
  <si>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</si>
  <si>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</si>
  <si>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</si>
  <si>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</si>
  <si>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</si>
  <si>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</si>
  <si>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</si>
  <si>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</si>
  <si>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</si>
  <si>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</si>
  <si>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</si>
  <si>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</si>
  <si>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</si>
  <si>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</si>
  <si>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</si>
  <si>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</si>
  <si>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</si>
  <si>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</si>
  <si>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</si>
  <si>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</si>
  <si>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</si>
  <si>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</si>
  <si>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</si>
  <si>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</si>
  <si>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</si>
  <si>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</si>
  <si>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</si>
  <si>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</si>
  <si>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</si>
  <si>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</si>
  <si>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</si>
  <si>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</si>
  <si>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</si>
  <si>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</si>
  <si>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</si>
  <si>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</si>
  <si>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</si>
  <si>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</si>
  <si>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</si>
  <si>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</si>
  <si>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</si>
  <si>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</si>
  <si>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</si>
  <si>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</si>
  <si>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</si>
  <si>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</si>
  <si>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</si>
  <si>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</si>
  <si>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</si>
  <si>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</si>
  <si>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</si>
  <si>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</si>
  <si>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</si>
  <si>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</si>
  <si>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</si>
  <si>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</si>
  <si>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</si>
  <si>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</si>
  <si>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</si>
  <si>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</si>
  <si>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</si>
  <si>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</si>
  <si>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</si>
  <si>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</si>
  <si>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</si>
  <si>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</si>
  <si>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30 de abril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</si>
</sst>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/>
    </xf>
    <xf numFmtId="164" fontId="12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164" fontId="13" fillId="0" borderId="5" xfId="3" applyFont="1" applyFill="1" applyBorder="1" applyAlignment="1">
      <alignment horizontal="right" vertical="center" wrapText="1"/>
    </xf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/>
    <xf numFmtId="0" fontId="3" fillId="0" borderId="0" xfId="2" applyFill="1" applyAlignmen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412449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132"/>
  <sheetViews>
    <sheetView tabSelected="1" topLeftCell="A91" zoomScale="85" zoomScaleNormal="85" zoomScaleSheetLayoutView="25" workbookViewId="0">
      <selection activeCell="B100" sqref="B100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09" customWidth="1"/>
    <col min="4" max="4" width="18.140625" style="109" customWidth="1"/>
    <col min="5" max="5" width="17.5703125" style="9" customWidth="1"/>
    <col min="6" max="6" width="18.42578125" style="134" customWidth="1"/>
    <col min="7" max="7" width="16.7109375" style="9" customWidth="1"/>
    <col min="8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124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124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124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124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124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124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124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124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124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38" t="s">
        <v>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</row>
    <row r="11" spans="1:17" ht="15" customHeight="1" x14ac:dyDescent="0.2">
      <c r="A11" s="139" t="s">
        <v>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</row>
    <row r="12" spans="1:17" ht="22.5" customHeight="1" x14ac:dyDescent="0.2">
      <c r="A12" s="139">
        <v>2025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</row>
    <row r="13" spans="1:17" ht="15" customHeight="1" x14ac:dyDescent="0.25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</row>
    <row r="14" spans="1:17" ht="15" customHeight="1" x14ac:dyDescent="0.2">
      <c r="A14" s="18"/>
      <c r="B14" s="19"/>
      <c r="C14" s="20"/>
      <c r="D14" s="20"/>
      <c r="E14" s="21"/>
      <c r="F14" s="125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G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483925248.06999999</v>
      </c>
      <c r="C17" s="39">
        <f>+B17</f>
        <v>483925248.06999999</v>
      </c>
      <c r="D17" s="39">
        <f t="shared" si="0"/>
        <v>33461952.589999996</v>
      </c>
      <c r="E17" s="39">
        <f>+E18+E24+E34+E60+E44</f>
        <v>26633344.340000004</v>
      </c>
      <c r="F17" s="126">
        <f t="shared" si="0"/>
        <v>29153876.159999996</v>
      </c>
      <c r="G17" s="39">
        <f t="shared" si="0"/>
        <v>30058051.829999994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119307224.92000002</v>
      </c>
      <c r="Q17" s="41"/>
    </row>
    <row r="18" spans="1:17" ht="24.95" customHeight="1" x14ac:dyDescent="0.2">
      <c r="A18" s="38" t="s">
        <v>21</v>
      </c>
      <c r="B18" s="42">
        <f>SUM(B19:B23)</f>
        <v>298995679.79000002</v>
      </c>
      <c r="C18" s="42">
        <f t="shared" ref="C18:C81" si="1">+B18</f>
        <v>298995679.79000002</v>
      </c>
      <c r="D18" s="43">
        <f>SUM(D19:D23)</f>
        <v>22563792.390000001</v>
      </c>
      <c r="E18" s="43">
        <f t="shared" ref="E18:O18" si="2">SUM(E19:E23)</f>
        <v>22512163.740000002</v>
      </c>
      <c r="F18" s="127">
        <f t="shared" si="2"/>
        <v>23930472.679999996</v>
      </c>
      <c r="G18" s="43">
        <f t="shared" si="2"/>
        <v>25112216.399999999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94118645.210000008</v>
      </c>
      <c r="Q18" s="41"/>
    </row>
    <row r="19" spans="1:17" ht="24.95" customHeight="1" x14ac:dyDescent="0.2">
      <c r="A19" s="45" t="s">
        <v>22</v>
      </c>
      <c r="B19" s="46">
        <v>224200521.61000004</v>
      </c>
      <c r="C19" s="46">
        <f t="shared" si="1"/>
        <v>224200521.61000004</v>
      </c>
      <c r="D19" s="46">
        <f>16411649.84+1358357.1</f>
        <v>17770006.940000001</v>
      </c>
      <c r="E19" s="46">
        <v>17788874.490000002</v>
      </c>
      <c r="F19" s="65">
        <v>18918324.629999999</v>
      </c>
      <c r="G19" s="46">
        <v>20239069.84</v>
      </c>
      <c r="H19" s="46"/>
      <c r="I19" s="46"/>
      <c r="J19" s="46"/>
      <c r="K19" s="46"/>
      <c r="L19" s="46"/>
      <c r="M19" s="47"/>
      <c r="N19" s="47"/>
      <c r="O19" s="48"/>
      <c r="P19" s="46">
        <f t="shared" si="3"/>
        <v>74716275.900000006</v>
      </c>
      <c r="Q19" s="49"/>
    </row>
    <row r="20" spans="1:17" ht="24.95" customHeight="1" x14ac:dyDescent="0.2">
      <c r="A20" s="45" t="s">
        <v>23</v>
      </c>
      <c r="B20" s="46">
        <v>28252483.900000002</v>
      </c>
      <c r="C20" s="46">
        <f t="shared" si="1"/>
        <v>28252483.900000002</v>
      </c>
      <c r="D20" s="46">
        <v>2275632</v>
      </c>
      <c r="E20" s="46">
        <v>2194051</v>
      </c>
      <c r="F20" s="65">
        <v>2458218.9900000002</v>
      </c>
      <c r="G20" s="46">
        <v>2336597</v>
      </c>
      <c r="H20" s="46"/>
      <c r="I20" s="46"/>
      <c r="J20" s="46"/>
      <c r="K20" s="46"/>
      <c r="L20" s="46"/>
      <c r="M20" s="50"/>
      <c r="N20" s="51"/>
      <c r="O20" s="52"/>
      <c r="P20" s="46">
        <f>SUM(D20:O20)</f>
        <v>9264498.9900000002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128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>
        <v>16105674.279999999</v>
      </c>
      <c r="C22" s="46">
        <f t="shared" si="1"/>
        <v>16105674.279999999</v>
      </c>
      <c r="D22" s="57"/>
      <c r="E22" s="54"/>
      <c r="F22" s="128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30437000</v>
      </c>
      <c r="C23" s="46">
        <f t="shared" si="1"/>
        <v>30437000</v>
      </c>
      <c r="D23" s="46">
        <v>2518153.4500000002</v>
      </c>
      <c r="E23" s="46">
        <v>2529238.25</v>
      </c>
      <c r="F23" s="65">
        <v>2553929.06</v>
      </c>
      <c r="G23" s="46">
        <v>2536549.56</v>
      </c>
      <c r="H23" s="46"/>
      <c r="I23" s="46"/>
      <c r="J23" s="46"/>
      <c r="K23" s="46"/>
      <c r="L23" s="46"/>
      <c r="M23" s="60"/>
      <c r="N23" s="60"/>
      <c r="O23" s="61"/>
      <c r="P23" s="46">
        <f t="shared" si="3"/>
        <v>10137870.32</v>
      </c>
      <c r="Q23" s="62"/>
    </row>
    <row r="24" spans="1:17" ht="24.95" customHeight="1" x14ac:dyDescent="0.2">
      <c r="A24" s="38" t="s">
        <v>27</v>
      </c>
      <c r="B24" s="42">
        <f>SUM(B25:B33)</f>
        <v>21945623.890000001</v>
      </c>
      <c r="C24" s="42">
        <f t="shared" si="1"/>
        <v>21945623.890000001</v>
      </c>
      <c r="D24" s="43">
        <f>SUM(D25:D33)</f>
        <v>995836.45</v>
      </c>
      <c r="E24" s="43">
        <f>SUM(E25:E33)</f>
        <v>871768.94</v>
      </c>
      <c r="F24" s="127">
        <f t="shared" ref="F24:O24" si="4">SUM(F25:F33)</f>
        <v>913094.57000000007</v>
      </c>
      <c r="G24" s="42">
        <f t="shared" si="4"/>
        <v>993700.49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3774400.45</v>
      </c>
      <c r="Q24" s="64"/>
    </row>
    <row r="25" spans="1:17" ht="24.95" customHeight="1" x14ac:dyDescent="0.25">
      <c r="A25" s="45" t="s">
        <v>28</v>
      </c>
      <c r="B25" s="65">
        <v>3210000</v>
      </c>
      <c r="C25" s="66">
        <f t="shared" si="1"/>
        <v>3210000</v>
      </c>
      <c r="D25" s="46">
        <v>392675.21</v>
      </c>
      <c r="E25" s="46">
        <v>403401.6</v>
      </c>
      <c r="F25" s="65">
        <v>311003.13</v>
      </c>
      <c r="G25" s="46">
        <v>313828.19</v>
      </c>
      <c r="H25" s="46"/>
      <c r="I25" s="46"/>
      <c r="J25" s="46"/>
      <c r="K25" s="46"/>
      <c r="L25" s="46"/>
      <c r="M25" s="67"/>
      <c r="N25" s="67"/>
      <c r="O25" s="48"/>
      <c r="P25" s="46">
        <f t="shared" si="3"/>
        <v>1420908.13</v>
      </c>
      <c r="Q25" s="68"/>
    </row>
    <row r="26" spans="1:17" ht="24.95" customHeight="1" x14ac:dyDescent="0.25">
      <c r="A26" s="45" t="s">
        <v>29</v>
      </c>
      <c r="B26" s="46">
        <v>25000</v>
      </c>
      <c r="C26" s="66">
        <f t="shared" si="1"/>
        <v>25000</v>
      </c>
      <c r="D26" s="69"/>
      <c r="E26" s="46">
        <v>4000.01</v>
      </c>
      <c r="F26" s="128"/>
      <c r="G26" s="54"/>
      <c r="H26" s="54"/>
      <c r="I26" s="54"/>
      <c r="J26" s="54"/>
      <c r="K26" s="54"/>
      <c r="L26" s="46"/>
      <c r="M26" s="70"/>
      <c r="N26" s="67"/>
      <c r="O26" s="61"/>
      <c r="P26" s="46">
        <f t="shared" si="3"/>
        <v>4000.01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128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146000</v>
      </c>
      <c r="C28" s="66">
        <f t="shared" si="1"/>
        <v>146000</v>
      </c>
      <c r="D28" s="46">
        <v>60</v>
      </c>
      <c r="E28" s="46"/>
      <c r="F28" s="65"/>
      <c r="G28" s="54">
        <v>200</v>
      </c>
      <c r="H28" s="54"/>
      <c r="I28" s="54"/>
      <c r="J28" s="46"/>
      <c r="K28" s="46"/>
      <c r="L28" s="46"/>
      <c r="M28" s="67"/>
      <c r="N28" s="71"/>
      <c r="O28" s="48"/>
      <c r="P28" s="46">
        <f t="shared" si="3"/>
        <v>260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128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128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13822449.800000001</v>
      </c>
      <c r="C31" s="66">
        <f t="shared" si="1"/>
        <v>13822449.800000001</v>
      </c>
      <c r="D31" s="46">
        <v>19706</v>
      </c>
      <c r="E31" s="46">
        <v>21206</v>
      </c>
      <c r="F31" s="65">
        <v>167442</v>
      </c>
      <c r="G31" s="46">
        <v>98858.8</v>
      </c>
      <c r="H31" s="46"/>
      <c r="I31" s="46"/>
      <c r="J31" s="46"/>
      <c r="K31" s="46"/>
      <c r="L31" s="46"/>
      <c r="M31" s="67"/>
      <c r="N31" s="72"/>
      <c r="O31" s="61"/>
      <c r="P31" s="46">
        <f t="shared" si="3"/>
        <v>307212.79999999999</v>
      </c>
      <c r="Q31" s="68"/>
    </row>
    <row r="32" spans="1:17" ht="24.95" customHeight="1" x14ac:dyDescent="0.25">
      <c r="A32" s="75" t="s">
        <v>35</v>
      </c>
      <c r="B32" s="46">
        <v>4742174.09</v>
      </c>
      <c r="C32" s="66">
        <f t="shared" si="1"/>
        <v>4742174.09</v>
      </c>
      <c r="D32" s="46">
        <v>583395.24</v>
      </c>
      <c r="E32" s="46">
        <v>440161.33</v>
      </c>
      <c r="F32" s="65">
        <v>434649.44</v>
      </c>
      <c r="G32" s="46">
        <v>580813.5</v>
      </c>
      <c r="H32" s="46"/>
      <c r="I32" s="46"/>
      <c r="J32" s="46"/>
      <c r="K32" s="46"/>
      <c r="L32" s="46"/>
      <c r="M32" s="67"/>
      <c r="N32" s="67"/>
      <c r="O32" s="61"/>
      <c r="P32" s="46">
        <f t="shared" si="3"/>
        <v>2039019.51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>
        <v>3000</v>
      </c>
      <c r="F33" s="129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3000</v>
      </c>
      <c r="Q33" s="68"/>
    </row>
    <row r="34" spans="1:17" ht="24.95" customHeight="1" x14ac:dyDescent="0.2">
      <c r="A34" s="78" t="s">
        <v>37</v>
      </c>
      <c r="B34" s="42">
        <f>SUM(B35:B43)</f>
        <v>133997175.24999999</v>
      </c>
      <c r="C34" s="42">
        <f t="shared" si="1"/>
        <v>133997175.24999999</v>
      </c>
      <c r="D34" s="43">
        <f>SUM(D35:D43)</f>
        <v>9565662.9199999999</v>
      </c>
      <c r="E34" s="43">
        <f>SUM(E35:E43)</f>
        <v>3249411.66</v>
      </c>
      <c r="F34" s="127">
        <f t="shared" ref="F34:O34" si="5">SUM(F35:F43)</f>
        <v>4048346.5599999996</v>
      </c>
      <c r="G34" s="42">
        <f t="shared" si="5"/>
        <v>3881956.4699999997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20745377.609999999</v>
      </c>
      <c r="Q34" s="68"/>
    </row>
    <row r="35" spans="1:17" ht="24.95" customHeight="1" x14ac:dyDescent="0.25">
      <c r="A35" s="79" t="s">
        <v>38</v>
      </c>
      <c r="B35" s="66">
        <v>12238569.08</v>
      </c>
      <c r="C35" s="66">
        <f t="shared" si="1"/>
        <v>12238569.08</v>
      </c>
      <c r="D35" s="80">
        <v>448999.84000000008</v>
      </c>
      <c r="E35" s="80">
        <v>10065</v>
      </c>
      <c r="F35" s="130">
        <v>766444.42999999982</v>
      </c>
      <c r="G35" s="46">
        <v>509259.78</v>
      </c>
      <c r="H35" s="80"/>
      <c r="I35" s="82"/>
      <c r="J35" s="46"/>
      <c r="K35" s="46"/>
      <c r="L35" s="46"/>
      <c r="M35" s="67"/>
      <c r="N35" s="67"/>
      <c r="O35" s="61"/>
      <c r="P35" s="46">
        <f t="shared" si="3"/>
        <v>1734769.05</v>
      </c>
      <c r="Q35" s="68"/>
    </row>
    <row r="36" spans="1:17" ht="24.95" customHeight="1" x14ac:dyDescent="0.25">
      <c r="A36" s="75" t="s">
        <v>39</v>
      </c>
      <c r="B36" s="66">
        <v>2044224.31</v>
      </c>
      <c r="C36" s="66">
        <f t="shared" si="1"/>
        <v>2044224.31</v>
      </c>
      <c r="D36" s="80">
        <v>327135.71000000014</v>
      </c>
      <c r="E36" s="54"/>
      <c r="F36" s="65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327135.71000000014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128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38687961.079999998</v>
      </c>
      <c r="C38" s="66">
        <f t="shared" si="1"/>
        <v>38687961.079999998</v>
      </c>
      <c r="D38" s="80">
        <v>2729455.5</v>
      </c>
      <c r="E38" s="46">
        <v>1207114.1700000002</v>
      </c>
      <c r="F38" s="65">
        <v>1093582.3999999999</v>
      </c>
      <c r="G38" s="80">
        <f>424582.88+3600</f>
        <v>428182.88</v>
      </c>
      <c r="H38" s="80"/>
      <c r="I38" s="46"/>
      <c r="J38" s="46"/>
      <c r="K38" s="46"/>
      <c r="L38" s="46"/>
      <c r="M38" s="50"/>
      <c r="N38" s="50"/>
      <c r="O38" s="52"/>
      <c r="P38" s="46">
        <f t="shared" si="3"/>
        <v>5458334.9500000002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128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6166568.7199999997</v>
      </c>
      <c r="C40" s="66">
        <f t="shared" si="1"/>
        <v>6166568.7199999997</v>
      </c>
      <c r="D40" s="80">
        <f>589235.56+8860.48</f>
        <v>598096.04</v>
      </c>
      <c r="E40" s="80">
        <v>3460</v>
      </c>
      <c r="F40" s="130">
        <v>19625.169999999998</v>
      </c>
      <c r="G40" s="80">
        <v>13333.18</v>
      </c>
      <c r="H40" s="66"/>
      <c r="I40" s="46"/>
      <c r="J40" s="46"/>
      <c r="K40" s="46"/>
      <c r="L40" s="46"/>
      <c r="M40" s="50"/>
      <c r="N40" s="50"/>
      <c r="O40" s="52"/>
      <c r="P40" s="46">
        <f t="shared" si="3"/>
        <v>634514.39000000013</v>
      </c>
      <c r="Q40" s="68"/>
    </row>
    <row r="41" spans="1:17" ht="24.75" customHeight="1" x14ac:dyDescent="0.25">
      <c r="A41" s="79" t="s">
        <v>44</v>
      </c>
      <c r="B41" s="66">
        <v>19130146.289999999</v>
      </c>
      <c r="C41" s="66">
        <f t="shared" si="1"/>
        <v>19130146.289999999</v>
      </c>
      <c r="D41" s="46">
        <v>1308720.32</v>
      </c>
      <c r="E41" s="81">
        <v>428508.32</v>
      </c>
      <c r="F41" s="65">
        <v>189429.5</v>
      </c>
      <c r="G41" s="46">
        <v>925687.6</v>
      </c>
      <c r="H41" s="46"/>
      <c r="I41" s="46"/>
      <c r="J41" s="46"/>
      <c r="K41" s="46"/>
      <c r="L41" s="46"/>
      <c r="M41" s="67"/>
      <c r="N41" s="67"/>
      <c r="O41" s="61"/>
      <c r="P41" s="46">
        <f t="shared" si="3"/>
        <v>2852345.74</v>
      </c>
      <c r="Q41" s="68"/>
    </row>
    <row r="42" spans="1:17" ht="29.25" customHeight="1" x14ac:dyDescent="0.25">
      <c r="A42" s="75" t="s">
        <v>45</v>
      </c>
      <c r="B42" s="53"/>
      <c r="C42" s="66">
        <f t="shared" si="1"/>
        <v>0</v>
      </c>
      <c r="D42" s="87"/>
      <c r="E42" s="54"/>
      <c r="F42" s="128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55729705.769999996</v>
      </c>
      <c r="C43" s="66">
        <f t="shared" si="1"/>
        <v>55729705.769999996</v>
      </c>
      <c r="D43" s="46">
        <v>4153255.51</v>
      </c>
      <c r="E43" s="81">
        <v>1600264.17</v>
      </c>
      <c r="F43" s="65">
        <v>1979265.06</v>
      </c>
      <c r="G43" s="46">
        <v>2005493.03</v>
      </c>
      <c r="H43" s="46"/>
      <c r="I43" s="46"/>
      <c r="J43" s="46"/>
      <c r="K43" s="46"/>
      <c r="L43" s="46"/>
      <c r="M43" s="88"/>
      <c r="N43" s="50"/>
      <c r="O43" s="52"/>
      <c r="P43" s="46">
        <f t="shared" si="3"/>
        <v>9738277.7699999996</v>
      </c>
      <c r="Q43" s="68"/>
    </row>
    <row r="44" spans="1:17" ht="24.95" customHeight="1" x14ac:dyDescent="0.2">
      <c r="A44" s="89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128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0">
        <v>0</v>
      </c>
      <c r="C45" s="39">
        <f t="shared" si="1"/>
        <v>0</v>
      </c>
      <c r="D45" s="87">
        <v>0</v>
      </c>
      <c r="E45" s="81"/>
      <c r="F45" s="128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0">
        <v>0</v>
      </c>
      <c r="C46" s="39">
        <f t="shared" si="1"/>
        <v>0</v>
      </c>
      <c r="D46" s="87">
        <v>0</v>
      </c>
      <c r="E46" s="54">
        <v>0</v>
      </c>
      <c r="F46" s="128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0">
        <v>0</v>
      </c>
      <c r="C47" s="39">
        <f t="shared" si="1"/>
        <v>0</v>
      </c>
      <c r="D47" s="87">
        <v>0</v>
      </c>
      <c r="E47" s="54">
        <v>0</v>
      </c>
      <c r="F47" s="128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7">
        <v>0</v>
      </c>
      <c r="E48" s="54">
        <v>0</v>
      </c>
      <c r="F48" s="128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0">
        <v>0</v>
      </c>
      <c r="C49" s="39">
        <f t="shared" si="1"/>
        <v>0</v>
      </c>
      <c r="D49" s="87">
        <v>0</v>
      </c>
      <c r="E49" s="54">
        <v>0</v>
      </c>
      <c r="F49" s="128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0">
        <v>0</v>
      </c>
      <c r="C50" s="39">
        <f t="shared" si="1"/>
        <v>0</v>
      </c>
      <c r="D50" s="87">
        <v>0</v>
      </c>
      <c r="E50" s="54">
        <v>0</v>
      </c>
      <c r="F50" s="128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7">
        <v>0</v>
      </c>
      <c r="E51" s="54">
        <v>0</v>
      </c>
      <c r="F51" s="128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89" t="s">
        <v>55</v>
      </c>
      <c r="B52" s="91">
        <v>0</v>
      </c>
      <c r="C52" s="39">
        <f t="shared" si="1"/>
        <v>0</v>
      </c>
      <c r="D52" s="87">
        <v>0</v>
      </c>
      <c r="E52" s="54">
        <v>0</v>
      </c>
      <c r="F52" s="128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0">
        <v>0</v>
      </c>
      <c r="C53" s="39">
        <f t="shared" si="1"/>
        <v>0</v>
      </c>
      <c r="D53" s="87">
        <v>0</v>
      </c>
      <c r="E53" s="54">
        <v>0</v>
      </c>
      <c r="F53" s="128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0">
        <v>0</v>
      </c>
      <c r="C54" s="39">
        <f t="shared" si="1"/>
        <v>0</v>
      </c>
      <c r="D54" s="87">
        <v>0</v>
      </c>
      <c r="E54" s="54">
        <v>0</v>
      </c>
      <c r="F54" s="128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0">
        <v>0</v>
      </c>
      <c r="C55" s="39">
        <f t="shared" si="1"/>
        <v>0</v>
      </c>
      <c r="D55" s="87">
        <v>0</v>
      </c>
      <c r="E55" s="54">
        <v>0</v>
      </c>
      <c r="F55" s="128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0">
        <v>0</v>
      </c>
      <c r="C56" s="39">
        <f t="shared" si="1"/>
        <v>0</v>
      </c>
      <c r="D56" s="87">
        <v>0</v>
      </c>
      <c r="E56" s="54">
        <v>0</v>
      </c>
      <c r="F56" s="128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0">
        <v>0</v>
      </c>
      <c r="C57" s="39">
        <f t="shared" si="1"/>
        <v>0</v>
      </c>
      <c r="D57" s="87">
        <v>0</v>
      </c>
      <c r="E57" s="54">
        <v>0</v>
      </c>
      <c r="F57" s="128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0">
        <v>0</v>
      </c>
      <c r="C58" s="39">
        <f t="shared" si="1"/>
        <v>0</v>
      </c>
      <c r="D58" s="87">
        <v>0</v>
      </c>
      <c r="E58" s="54">
        <v>0</v>
      </c>
      <c r="F58" s="128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0">
        <v>0</v>
      </c>
      <c r="C59" s="39">
        <f t="shared" si="1"/>
        <v>0</v>
      </c>
      <c r="D59" s="57">
        <v>0</v>
      </c>
      <c r="E59" s="54">
        <v>0</v>
      </c>
      <c r="F59" s="128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7"/>
      <c r="P59" s="52">
        <f t="shared" si="3"/>
        <v>0</v>
      </c>
      <c r="Q59" s="68"/>
    </row>
    <row r="60" spans="1:17" ht="24.95" customHeight="1" x14ac:dyDescent="0.2">
      <c r="A60" s="89" t="s">
        <v>63</v>
      </c>
      <c r="B60" s="42">
        <f>SUM(B61:B69)</f>
        <v>28986769.140000001</v>
      </c>
      <c r="C60" s="42">
        <f t="shared" si="1"/>
        <v>28986769.140000001</v>
      </c>
      <c r="D60" s="43">
        <f>SUM(D61:D69)</f>
        <v>336660.83</v>
      </c>
      <c r="E60" s="43">
        <f t="shared" ref="E60:M60" si="6">SUM(E61:E69)</f>
        <v>0</v>
      </c>
      <c r="F60" s="127">
        <f t="shared" si="6"/>
        <v>261962.35</v>
      </c>
      <c r="G60" s="42">
        <f t="shared" si="6"/>
        <v>70178.47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668801.65</v>
      </c>
      <c r="Q60" s="68"/>
    </row>
    <row r="61" spans="1:17" ht="24.95" customHeight="1" x14ac:dyDescent="0.25">
      <c r="A61" s="79" t="s">
        <v>64</v>
      </c>
      <c r="B61" s="66">
        <v>7254771.3200000003</v>
      </c>
      <c r="C61" s="66">
        <f t="shared" si="1"/>
        <v>7254771.3200000003</v>
      </c>
      <c r="D61" s="46">
        <v>336660.83</v>
      </c>
      <c r="E61" s="46"/>
      <c r="F61" s="128">
        <v>233642.35</v>
      </c>
      <c r="G61" s="54">
        <v>70178.47</v>
      </c>
      <c r="H61" s="54"/>
      <c r="I61" s="46"/>
      <c r="J61" s="46"/>
      <c r="K61" s="92"/>
      <c r="L61" s="92"/>
      <c r="M61" s="50"/>
      <c r="N61" s="50"/>
      <c r="O61" s="87"/>
      <c r="P61" s="52">
        <f t="shared" si="3"/>
        <v>640481.65</v>
      </c>
      <c r="Q61" s="68"/>
    </row>
    <row r="62" spans="1:17" ht="24.95" customHeight="1" x14ac:dyDescent="0.25">
      <c r="A62" s="79" t="s">
        <v>65</v>
      </c>
      <c r="B62" s="66">
        <v>560000</v>
      </c>
      <c r="C62" s="66">
        <f t="shared" si="1"/>
        <v>560000</v>
      </c>
      <c r="D62" s="54"/>
      <c r="E62" s="54"/>
      <c r="F62" s="128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17215797.82</v>
      </c>
      <c r="C63" s="66">
        <f t="shared" si="1"/>
        <v>17215797.82</v>
      </c>
      <c r="D63" s="46"/>
      <c r="E63" s="54"/>
      <c r="F63" s="131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0</v>
      </c>
      <c r="Q63" s="68"/>
    </row>
    <row r="64" spans="1:17" ht="24.95" customHeight="1" x14ac:dyDescent="0.25">
      <c r="A64" s="79" t="s">
        <v>67</v>
      </c>
      <c r="B64" s="84"/>
      <c r="C64" s="66">
        <f t="shared" si="1"/>
        <v>0</v>
      </c>
      <c r="D64" s="87"/>
      <c r="E64" s="54"/>
      <c r="F64" s="128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3256200</v>
      </c>
      <c r="C65" s="66">
        <f t="shared" si="1"/>
        <v>3256200</v>
      </c>
      <c r="D65" s="87"/>
      <c r="E65" s="54"/>
      <c r="F65" s="130">
        <v>28320</v>
      </c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28320</v>
      </c>
      <c r="Q65" s="68"/>
    </row>
    <row r="66" spans="1:17" ht="24.95" customHeight="1" x14ac:dyDescent="0.25">
      <c r="A66" s="79" t="s">
        <v>69</v>
      </c>
      <c r="B66" s="90">
        <v>0</v>
      </c>
      <c r="C66" s="66">
        <f t="shared" si="1"/>
        <v>0</v>
      </c>
      <c r="D66" s="87"/>
      <c r="E66" s="54"/>
      <c r="F66" s="128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0">
        <v>0</v>
      </c>
      <c r="C67" s="66">
        <f t="shared" si="1"/>
        <v>0</v>
      </c>
      <c r="D67" s="87"/>
      <c r="E67" s="54"/>
      <c r="F67" s="128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700000</v>
      </c>
      <c r="C68" s="66">
        <f t="shared" si="1"/>
        <v>700000</v>
      </c>
      <c r="D68" s="87"/>
      <c r="E68" s="46"/>
      <c r="F68" s="128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0">
        <v>0</v>
      </c>
      <c r="C69" s="39">
        <f t="shared" si="1"/>
        <v>0</v>
      </c>
      <c r="D69" s="87">
        <v>0</v>
      </c>
      <c r="E69" s="54">
        <v>0</v>
      </c>
      <c r="F69" s="128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89" t="s">
        <v>73</v>
      </c>
      <c r="B70" s="91">
        <v>0</v>
      </c>
      <c r="C70" s="39">
        <f t="shared" si="1"/>
        <v>0</v>
      </c>
      <c r="D70" s="87">
        <v>0</v>
      </c>
      <c r="E70" s="54">
        <v>0</v>
      </c>
      <c r="F70" s="128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7">
        <v>0</v>
      </c>
      <c r="E71" s="54">
        <v>0</v>
      </c>
      <c r="F71" s="128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0">
        <v>0</v>
      </c>
      <c r="C72" s="39">
        <f t="shared" si="1"/>
        <v>0</v>
      </c>
      <c r="D72" s="87">
        <v>0</v>
      </c>
      <c r="E72" s="54">
        <v>0</v>
      </c>
      <c r="F72" s="128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0">
        <v>0</v>
      </c>
      <c r="C73" s="39">
        <f t="shared" si="1"/>
        <v>0</v>
      </c>
      <c r="D73" s="87">
        <v>0</v>
      </c>
      <c r="E73" s="54">
        <v>0</v>
      </c>
      <c r="F73" s="128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0">
        <v>0</v>
      </c>
      <c r="C74" s="39">
        <f t="shared" si="1"/>
        <v>0</v>
      </c>
      <c r="D74" s="87">
        <v>0</v>
      </c>
      <c r="E74" s="54">
        <v>0</v>
      </c>
      <c r="F74" s="128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89" t="s">
        <v>78</v>
      </c>
      <c r="B75" s="91">
        <v>0</v>
      </c>
      <c r="C75" s="39">
        <f t="shared" si="1"/>
        <v>0</v>
      </c>
      <c r="D75" s="87">
        <v>0</v>
      </c>
      <c r="E75" s="54">
        <v>0</v>
      </c>
      <c r="F75" s="128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0">
        <v>0</v>
      </c>
      <c r="C76" s="39">
        <f t="shared" si="1"/>
        <v>0</v>
      </c>
      <c r="D76" s="87">
        <v>0</v>
      </c>
      <c r="E76" s="54">
        <v>0</v>
      </c>
      <c r="F76" s="128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0">
        <v>0</v>
      </c>
      <c r="C77" s="39">
        <f t="shared" si="1"/>
        <v>0</v>
      </c>
      <c r="D77" s="87">
        <v>0</v>
      </c>
      <c r="E77" s="54">
        <v>0</v>
      </c>
      <c r="F77" s="128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89" t="s">
        <v>81</v>
      </c>
      <c r="B78" s="91">
        <v>0</v>
      </c>
      <c r="C78" s="39">
        <f t="shared" si="1"/>
        <v>0</v>
      </c>
      <c r="D78" s="87">
        <v>0</v>
      </c>
      <c r="E78" s="54">
        <v>0</v>
      </c>
      <c r="F78" s="128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0">
        <v>0</v>
      </c>
      <c r="C79" s="39">
        <f t="shared" si="1"/>
        <v>0</v>
      </c>
      <c r="D79" s="87">
        <v>0</v>
      </c>
      <c r="E79" s="54">
        <v>0</v>
      </c>
      <c r="F79" s="128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0">
        <v>0</v>
      </c>
      <c r="C80" s="39">
        <f t="shared" si="1"/>
        <v>0</v>
      </c>
      <c r="D80" s="87">
        <v>0</v>
      </c>
      <c r="E80" s="54">
        <v>0</v>
      </c>
      <c r="F80" s="128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7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128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89" t="s">
        <v>85</v>
      </c>
      <c r="B82" s="93">
        <v>0</v>
      </c>
      <c r="C82" s="39">
        <f t="shared" ref="C82:C94" si="7">+B82</f>
        <v>0</v>
      </c>
      <c r="D82" s="87">
        <v>0</v>
      </c>
      <c r="E82" s="54">
        <v>0</v>
      </c>
      <c r="F82" s="128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4"/>
      <c r="N82" s="94"/>
      <c r="O82" s="87"/>
      <c r="P82" s="52">
        <f t="shared" ref="P82:P93" si="8">SUM(D82:O82)</f>
        <v>0</v>
      </c>
      <c r="Q82" s="68"/>
    </row>
    <row r="83" spans="1:17" ht="15" customHeight="1" x14ac:dyDescent="0.2">
      <c r="A83" s="79"/>
      <c r="B83" s="90">
        <v>0</v>
      </c>
      <c r="C83" s="39">
        <f t="shared" si="7"/>
        <v>0</v>
      </c>
      <c r="D83" s="87">
        <v>0</v>
      </c>
      <c r="E83" s="54">
        <v>0</v>
      </c>
      <c r="F83" s="128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7"/>
      <c r="P83" s="52">
        <f t="shared" si="8"/>
        <v>0</v>
      </c>
      <c r="Q83" s="68"/>
    </row>
    <row r="84" spans="1:17" ht="24.95" customHeight="1" x14ac:dyDescent="0.2">
      <c r="A84" s="89" t="s">
        <v>86</v>
      </c>
      <c r="B84" s="91">
        <v>0</v>
      </c>
      <c r="C84" s="39">
        <f t="shared" si="7"/>
        <v>0</v>
      </c>
      <c r="D84" s="87">
        <v>0</v>
      </c>
      <c r="E84" s="54">
        <v>0</v>
      </c>
      <c r="F84" s="128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5"/>
      <c r="O84" s="90"/>
      <c r="P84" s="52">
        <f t="shared" si="8"/>
        <v>0</v>
      </c>
      <c r="Q84" s="68"/>
    </row>
    <row r="85" spans="1:17" ht="24.95" customHeight="1" x14ac:dyDescent="0.2">
      <c r="A85" s="96" t="s">
        <v>87</v>
      </c>
      <c r="B85" s="91">
        <v>0</v>
      </c>
      <c r="C85" s="39">
        <f t="shared" si="7"/>
        <v>0</v>
      </c>
      <c r="D85" s="87">
        <v>0</v>
      </c>
      <c r="E85" s="54">
        <v>0</v>
      </c>
      <c r="F85" s="128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7" t="s">
        <v>88</v>
      </c>
      <c r="B86" s="90">
        <v>0</v>
      </c>
      <c r="C86" s="39">
        <f t="shared" si="7"/>
        <v>0</v>
      </c>
      <c r="D86" s="87">
        <v>0</v>
      </c>
      <c r="E86" s="54">
        <v>0</v>
      </c>
      <c r="F86" s="128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7">
        <v>0</v>
      </c>
      <c r="E87" s="54">
        <v>0</v>
      </c>
      <c r="F87" s="128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98">
        <v>0</v>
      </c>
      <c r="C88" s="39">
        <f t="shared" si="7"/>
        <v>0</v>
      </c>
      <c r="D88" s="87">
        <v>0</v>
      </c>
      <c r="E88" s="54">
        <v>0</v>
      </c>
      <c r="F88" s="128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7">
        <v>0</v>
      </c>
      <c r="E89" s="54">
        <v>0</v>
      </c>
      <c r="F89" s="128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7">
        <v>0</v>
      </c>
      <c r="E90" s="54">
        <v>0</v>
      </c>
      <c r="F90" s="128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98">
        <v>0</v>
      </c>
      <c r="C91" s="39">
        <f t="shared" si="7"/>
        <v>0</v>
      </c>
      <c r="D91" s="87">
        <v>0</v>
      </c>
      <c r="E91" s="54">
        <v>0</v>
      </c>
      <c r="F91" s="128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7">
        <v>0</v>
      </c>
      <c r="E92" s="54">
        <v>0</v>
      </c>
      <c r="F92" s="128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7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7">
        <v>0</v>
      </c>
      <c r="E93" s="54">
        <v>0</v>
      </c>
      <c r="F93" s="128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99"/>
      <c r="O93" s="52"/>
      <c r="P93" s="52">
        <f t="shared" si="8"/>
        <v>0</v>
      </c>
      <c r="Q93" s="68"/>
    </row>
    <row r="94" spans="1:17" ht="24.95" customHeight="1" x14ac:dyDescent="0.2">
      <c r="A94" s="100" t="s">
        <v>96</v>
      </c>
      <c r="B94" s="101">
        <f>+B18+B24+B34+B60</f>
        <v>483925248.06999999</v>
      </c>
      <c r="C94" s="39">
        <f t="shared" si="7"/>
        <v>483925248.06999999</v>
      </c>
      <c r="D94" s="101">
        <f t="shared" ref="D94:O94" si="9">+D18+D24+D34+D60</f>
        <v>33461952.589999996</v>
      </c>
      <c r="E94" s="101">
        <f>+E18+E24+E34+E60+E44</f>
        <v>26633344.340000004</v>
      </c>
      <c r="F94" s="132">
        <f t="shared" si="9"/>
        <v>29153876.159999996</v>
      </c>
      <c r="G94" s="101">
        <f t="shared" si="9"/>
        <v>30058051.829999994</v>
      </c>
      <c r="H94" s="101">
        <f t="shared" si="9"/>
        <v>0</v>
      </c>
      <c r="I94" s="102">
        <f t="shared" si="9"/>
        <v>0</v>
      </c>
      <c r="J94" s="101">
        <f t="shared" si="9"/>
        <v>0</v>
      </c>
      <c r="K94" s="101">
        <f t="shared" si="9"/>
        <v>0</v>
      </c>
      <c r="L94" s="101">
        <f t="shared" si="9"/>
        <v>0</v>
      </c>
      <c r="M94" s="101">
        <f t="shared" si="9"/>
        <v>0</v>
      </c>
      <c r="N94" s="101">
        <f t="shared" si="9"/>
        <v>0</v>
      </c>
      <c r="O94" s="101">
        <f t="shared" si="9"/>
        <v>0</v>
      </c>
      <c r="P94" s="101">
        <f>+P18+P24+P34+P60+P44</f>
        <v>119307224.92000002</v>
      </c>
      <c r="Q94" s="68"/>
    </row>
    <row r="95" spans="1:17" ht="37.5" customHeight="1" x14ac:dyDescent="0.2">
      <c r="A95" s="103" t="s">
        <v>97</v>
      </c>
      <c r="B95" s="103"/>
      <c r="C95" s="104"/>
      <c r="D95" s="104"/>
      <c r="E95" s="105"/>
      <c r="F95" s="133"/>
      <c r="G95" s="106"/>
      <c r="H95" s="105"/>
      <c r="I95" s="107"/>
      <c r="J95" s="105"/>
      <c r="K95" s="104"/>
      <c r="L95" s="105"/>
      <c r="M95" s="104"/>
      <c r="N95" s="105"/>
      <c r="O95" s="105"/>
    </row>
    <row r="96" spans="1:17" ht="22.5" x14ac:dyDescent="0.2">
      <c r="A96" s="108" t="s">
        <v>120</v>
      </c>
    </row>
    <row r="98" spans="1:1" ht="15" x14ac:dyDescent="0.25">
      <c r="A98" s="110" t="s">
        <v>98</v>
      </c>
    </row>
    <row r="99" spans="1:1" ht="15" x14ac:dyDescent="0.25">
      <c r="A99" s="111" t="s">
        <v>99</v>
      </c>
    </row>
    <row r="100" spans="1:1" ht="15" x14ac:dyDescent="0.25">
      <c r="A100" s="111" t="s">
        <v>100</v>
      </c>
    </row>
    <row r="101" spans="1:1" ht="15" x14ac:dyDescent="0.25">
      <c r="A101" s="111" t="s">
        <v>101</v>
      </c>
    </row>
    <row r="102" spans="1:1" ht="15" x14ac:dyDescent="0.25">
      <c r="A102" s="111" t="s">
        <v>102</v>
      </c>
    </row>
    <row r="103" spans="1:1" ht="15" x14ac:dyDescent="0.25">
      <c r="A103" s="111" t="s">
        <v>103</v>
      </c>
    </row>
    <row r="104" spans="1:1" ht="15" x14ac:dyDescent="0.25">
      <c r="A104" s="111"/>
    </row>
    <row r="105" spans="1:1" ht="15" x14ac:dyDescent="0.25">
      <c r="A105" s="110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11" t="s">
        <v>109</v>
      </c>
    </row>
    <row r="111" spans="1:1" ht="15" x14ac:dyDescent="0.25">
      <c r="A111" s="111" t="s">
        <v>110</v>
      </c>
    </row>
    <row r="112" spans="1:1" ht="15" x14ac:dyDescent="0.25">
      <c r="A112" s="111"/>
    </row>
    <row r="117" spans="1:22" x14ac:dyDescent="0.2">
      <c r="A117" s="112"/>
    </row>
    <row r="118" spans="1:22" x14ac:dyDescent="0.2">
      <c r="A118" s="112"/>
    </row>
    <row r="124" spans="1:22" ht="15" x14ac:dyDescent="0.25">
      <c r="C124" s="113"/>
      <c r="D124" s="114"/>
      <c r="E124" s="115"/>
      <c r="F124" s="135"/>
      <c r="G124" s="115"/>
      <c r="H124" s="115"/>
      <c r="I124" s="141"/>
      <c r="J124" s="141"/>
      <c r="K124" s="141"/>
      <c r="L124" s="141"/>
      <c r="M124" s="141"/>
      <c r="N124" s="141"/>
      <c r="O124" s="141"/>
    </row>
    <row r="125" spans="1:22" ht="15" customHeight="1" x14ac:dyDescent="0.25">
      <c r="C125" s="113"/>
      <c r="D125" s="113"/>
      <c r="E125" s="116"/>
      <c r="F125" s="136"/>
      <c r="G125" s="116"/>
      <c r="H125" s="116"/>
      <c r="I125" s="142"/>
      <c r="J125" s="142"/>
      <c r="K125" s="142"/>
      <c r="L125" s="142"/>
      <c r="M125" s="142"/>
      <c r="N125" s="142"/>
      <c r="O125" s="142"/>
    </row>
    <row r="126" spans="1:22" ht="15" customHeight="1" x14ac:dyDescent="0.25">
      <c r="C126" s="113"/>
      <c r="D126" s="113"/>
      <c r="E126" s="116"/>
      <c r="F126" s="136"/>
      <c r="G126" s="116"/>
      <c r="H126" s="116"/>
      <c r="I126" s="117"/>
      <c r="J126" s="118"/>
      <c r="K126" s="118"/>
      <c r="L126" s="118"/>
      <c r="M126" s="118"/>
      <c r="N126" s="118"/>
      <c r="O126" s="118"/>
    </row>
    <row r="127" spans="1:22" ht="15" customHeight="1" x14ac:dyDescent="0.25">
      <c r="C127" s="113"/>
      <c r="D127" s="113"/>
      <c r="E127" s="116"/>
      <c r="F127" s="136"/>
      <c r="G127" s="116"/>
      <c r="H127" s="116"/>
      <c r="I127" s="117"/>
      <c r="J127" s="118"/>
      <c r="K127" s="118"/>
      <c r="L127" s="118"/>
      <c r="M127" s="118"/>
      <c r="N127" s="118"/>
      <c r="O127" s="118"/>
    </row>
    <row r="128" spans="1:22" ht="15" x14ac:dyDescent="0.25">
      <c r="A128" s="143" t="s">
        <v>111</v>
      </c>
      <c r="B128" s="143"/>
      <c r="C128" s="9"/>
      <c r="D128" s="144" t="s">
        <v>112</v>
      </c>
      <c r="E128" s="144"/>
      <c r="F128" s="144"/>
      <c r="G128" s="144"/>
      <c r="I128" s="137"/>
      <c r="J128" s="137"/>
      <c r="K128" s="137"/>
      <c r="L128" s="137"/>
      <c r="M128" s="137"/>
      <c r="N128" s="137"/>
      <c r="O128" s="137"/>
      <c r="P128" s="119" t="s">
        <v>113</v>
      </c>
      <c r="Q128" s="115"/>
      <c r="R128" s="115"/>
      <c r="S128" s="115"/>
      <c r="T128" s="115"/>
      <c r="U128" s="115"/>
      <c r="V128" s="115"/>
    </row>
    <row r="129" spans="1:22" ht="15" x14ac:dyDescent="0.25">
      <c r="A129" s="145" t="s">
        <v>114</v>
      </c>
      <c r="B129" s="145"/>
      <c r="C129" s="9"/>
      <c r="D129" s="145" t="s">
        <v>115</v>
      </c>
      <c r="E129" s="145"/>
      <c r="F129" s="145"/>
      <c r="G129" s="145"/>
      <c r="P129" s="118" t="s">
        <v>116</v>
      </c>
      <c r="Q129" s="117"/>
      <c r="R129" s="117"/>
      <c r="S129" s="117"/>
      <c r="T129" s="117"/>
      <c r="U129" s="117"/>
      <c r="V129" s="117"/>
    </row>
    <row r="130" spans="1:22" ht="15" customHeight="1" x14ac:dyDescent="0.2">
      <c r="A130" s="137" t="s">
        <v>117</v>
      </c>
      <c r="B130" s="137"/>
      <c r="C130" s="9"/>
      <c r="D130" s="137" t="s">
        <v>118</v>
      </c>
      <c r="E130" s="137"/>
      <c r="F130" s="137"/>
      <c r="G130" s="137"/>
      <c r="P130" s="120" t="s">
        <v>119</v>
      </c>
      <c r="Q130" s="121"/>
      <c r="R130" s="121"/>
      <c r="S130" s="121"/>
      <c r="T130" s="121"/>
      <c r="U130" s="121"/>
      <c r="V130" s="121"/>
    </row>
    <row r="131" spans="1:22" ht="15" x14ac:dyDescent="0.25">
      <c r="B131" s="122"/>
      <c r="D131" s="123"/>
      <c r="E131" s="121"/>
    </row>
    <row r="132" spans="1:22" ht="15" x14ac:dyDescent="0.25">
      <c r="B132" s="122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2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Wilkins Alcantara</cp:lastModifiedBy>
  <cp:lastPrinted>2025-05-19T14:02:22Z</cp:lastPrinted>
  <dcterms:created xsi:type="dcterms:W3CDTF">2025-02-13T17:49:32Z</dcterms:created>
  <dcterms:modified xsi:type="dcterms:W3CDTF">2025-05-19T14:04:26Z</dcterms:modified>
</cp:coreProperties>
</file>