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8" i="1" l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P60" i="1"/>
  <c r="C60" i="1"/>
  <c r="P59" i="1"/>
  <c r="C59" i="1"/>
  <c r="P58" i="1"/>
  <c r="C58" i="1"/>
  <c r="P57" i="1"/>
  <c r="C57" i="1"/>
  <c r="P56" i="1"/>
  <c r="C56" i="1"/>
  <c r="C54" i="1" s="1"/>
  <c r="P55" i="1"/>
  <c r="C55" i="1"/>
  <c r="M54" i="1"/>
  <c r="L54" i="1"/>
  <c r="K54" i="1"/>
  <c r="J54" i="1"/>
  <c r="I54" i="1"/>
  <c r="H54" i="1"/>
  <c r="G54" i="1"/>
  <c r="F54" i="1"/>
  <c r="P54" i="1" s="1"/>
  <c r="E54" i="1"/>
  <c r="D54" i="1"/>
  <c r="B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C44" i="1"/>
  <c r="P43" i="1"/>
  <c r="C43" i="1"/>
  <c r="P42" i="1"/>
  <c r="C42" i="1"/>
  <c r="P41" i="1"/>
  <c r="C41" i="1"/>
  <c r="P40" i="1"/>
  <c r="C40" i="1"/>
  <c r="P39" i="1"/>
  <c r="C39" i="1"/>
  <c r="E38" i="1"/>
  <c r="P38" i="1" s="1"/>
  <c r="C38" i="1"/>
  <c r="P37" i="1"/>
  <c r="C37" i="1"/>
  <c r="P36" i="1"/>
  <c r="C36" i="1"/>
  <c r="P35" i="1"/>
  <c r="C35" i="1"/>
  <c r="P34" i="1"/>
  <c r="C34" i="1"/>
  <c r="P33" i="1"/>
  <c r="C33" i="1"/>
  <c r="P32" i="1"/>
  <c r="C32" i="1"/>
  <c r="P31" i="1"/>
  <c r="C31" i="1"/>
  <c r="P30" i="1"/>
  <c r="C30" i="1"/>
  <c r="P29" i="1"/>
  <c r="E29" i="1"/>
  <c r="C29" i="1"/>
  <c r="C28" i="1" s="1"/>
  <c r="O28" i="1"/>
  <c r="N28" i="1"/>
  <c r="M28" i="1"/>
  <c r="M11" i="1" s="1"/>
  <c r="L28" i="1"/>
  <c r="K28" i="1"/>
  <c r="J28" i="1"/>
  <c r="I28" i="1"/>
  <c r="I11" i="1" s="1"/>
  <c r="H28" i="1"/>
  <c r="G28" i="1"/>
  <c r="F28" i="1"/>
  <c r="E28" i="1"/>
  <c r="E11" i="1" s="1"/>
  <c r="D28" i="1"/>
  <c r="P28" i="1" s="1"/>
  <c r="B28" i="1"/>
  <c r="P27" i="1"/>
  <c r="C27" i="1"/>
  <c r="P26" i="1"/>
  <c r="C26" i="1"/>
  <c r="P25" i="1"/>
  <c r="C25" i="1"/>
  <c r="P24" i="1"/>
  <c r="C24" i="1"/>
  <c r="P23" i="1"/>
  <c r="C23" i="1"/>
  <c r="P22" i="1"/>
  <c r="C22" i="1"/>
  <c r="P21" i="1"/>
  <c r="C21" i="1"/>
  <c r="P20" i="1"/>
  <c r="C20" i="1"/>
  <c r="P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P17" i="1"/>
  <c r="C17" i="1"/>
  <c r="P16" i="1"/>
  <c r="C16" i="1"/>
  <c r="P15" i="1"/>
  <c r="C15" i="1"/>
  <c r="P14" i="1"/>
  <c r="C14" i="1"/>
  <c r="P13" i="1"/>
  <c r="C13" i="1"/>
  <c r="O12" i="1"/>
  <c r="O11" i="1" s="1"/>
  <c r="N12" i="1"/>
  <c r="N88" i="1" s="1"/>
  <c r="M12" i="1"/>
  <c r="M88" i="1" s="1"/>
  <c r="L12" i="1"/>
  <c r="L88" i="1" s="1"/>
  <c r="K12" i="1"/>
  <c r="K11" i="1" s="1"/>
  <c r="J12" i="1"/>
  <c r="J88" i="1" s="1"/>
  <c r="I12" i="1"/>
  <c r="I88" i="1" s="1"/>
  <c r="H12" i="1"/>
  <c r="H88" i="1" s="1"/>
  <c r="G12" i="1"/>
  <c r="G11" i="1" s="1"/>
  <c r="F12" i="1"/>
  <c r="F88" i="1" s="1"/>
  <c r="E12" i="1"/>
  <c r="E88" i="1" s="1"/>
  <c r="D12" i="1"/>
  <c r="D88" i="1" s="1"/>
  <c r="C12" i="1"/>
  <c r="C11" i="1" s="1"/>
  <c r="B12" i="1"/>
  <c r="B88" i="1" s="1"/>
  <c r="N11" i="1"/>
  <c r="L11" i="1"/>
  <c r="J11" i="1"/>
  <c r="H11" i="1"/>
  <c r="F11" i="1"/>
  <c r="D11" i="1"/>
  <c r="B11" i="1"/>
  <c r="C88" i="1" l="1"/>
  <c r="G88" i="1"/>
  <c r="K88" i="1"/>
  <c r="O88" i="1"/>
  <c r="P12" i="1"/>
  <c r="P11" i="1" l="1"/>
</calcChain>
</file>

<file path=xl/sharedStrings.xml><?xml version="1.0" encoding="utf-8"?>
<sst xmlns="http://schemas.openxmlformats.org/spreadsheetml/2006/main" count="124" uniqueCount="115">
  <si>
    <t>Notas:</t>
  </si>
  <si>
    <t xml:space="preserve">1. Gasto devengado. </t>
  </si>
  <si>
    <t>HOSPITAL DOCENTE SEMMA SANTO DOMINGO</t>
  </si>
  <si>
    <t xml:space="preserve">2. Se presenta el gasto por mes; cada mes se debe actualizar el gasto devengado de los meses anteriores. </t>
  </si>
  <si>
    <t>Año 2024</t>
  </si>
  <si>
    <t xml:space="preserve">3. Se presenta la clasificación objetal del gasto al nivel de cuenta. </t>
  </si>
  <si>
    <t xml:space="preserve">Ejecución de Gastos y Aplicaciones Financieras </t>
  </si>
  <si>
    <t>4. Fecha de imputación: último día del mes analizado</t>
  </si>
  <si>
    <t>En RD$</t>
  </si>
  <si>
    <t>5. Fecha de registro: el día 10 del mes siguiente al mes analizado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</si>
  <si>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</si>
  <si>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</si>
  <si>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</si>
  <si>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</si>
  <si>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</si>
  <si>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</si>
  <si>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</si>
  <si>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</si>
  <si>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</si>
  <si>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</si>
  <si>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</si>
  <si>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</si>
  <si>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</si>
  <si>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</si>
  <si>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</si>
  <si>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</si>
  <si>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</si>
  <si>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</si>
  <si>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</si>
  <si>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</si>
  <si>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</si>
  <si>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</si>
  <si>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</si>
  <si>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</si>
  <si>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</si>
  <si>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</si>
  <si>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</si>
  <si>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</si>
  <si>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</si>
  <si>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</si>
  <si>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</si>
  <si>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</si>
  <si>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</si>
  <si>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</si>
  <si>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</si>
  <si>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</si>
  <si>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</si>
  <si>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</si>
  <si>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</si>
  <si>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</si>
  <si>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</si>
  <si>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</si>
  <si>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</si>
  <si>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</si>
  <si>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</si>
  <si>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</si>
  <si>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</si>
  <si>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</si>
  <si>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</si>
  <si>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</si>
  <si>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</si>
  <si>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</si>
  <si>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</si>
  <si>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</si>
  <si>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</si>
  <si>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</si>
  <si>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</si>
  <si>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</si>
  <si>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</si>
  <si>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</si>
  <si>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</si>
  <si>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</si>
  <si>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</si>
  <si>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</si>
  <si>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</si>
  <si>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</si>
  <si>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</si>
  <si>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</si>
  <si>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</si>
  <si>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</si>
  <si>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</si>
  <si>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</si>
  <si>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</si>
  <si>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</si>
  <si>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</si>
  <si>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</si>
  <si>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</si>
  <si>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</si>
  <si>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</si>
  <si>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</si>
  <si>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</si>
  <si>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</si>
  <si>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</si>
  <si>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</si>
  <si>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</si>
  <si>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</si>
  <si>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</si>
  <si>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</si>
  <si>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</si>
  <si>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</si>
  <si>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</si>
  <si>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</si>
  <si>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</si>
  <si>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</si>
  <si>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</si>
  <si>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marzo 2024                         </t>
  </si>
  <si>
    <t>Dr. José Manuel Tejada Germán</t>
  </si>
  <si>
    <t xml:space="preserve">Director General </t>
  </si>
  <si>
    <t>Licdo Wilkins Alcantara Alc.</t>
  </si>
  <si>
    <t xml:space="preserve">           Lcda. Aracelys Del Jesús  </t>
  </si>
  <si>
    <t>AUTORIZADO POR</t>
  </si>
  <si>
    <t xml:space="preserve">            ENC. SECCION DE TESORERIA, HDSSD</t>
  </si>
  <si>
    <t xml:space="preserve">           Encargada Departamento Adm.  Financ.</t>
  </si>
  <si>
    <t>REALIZADO POR</t>
  </si>
  <si>
    <t xml:space="preserve">          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</si>
</sst>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right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0" fillId="0" borderId="1" xfId="3" applyFont="1" applyBorder="1" applyAlignment="1">
      <alignment horizontal="right" vertical="center" wrapText="1"/>
    </xf>
    <xf numFmtId="164" fontId="5" fillId="0" borderId="0" xfId="3" applyFont="1" applyAlignment="1">
      <alignment horizontal="center"/>
    </xf>
    <xf numFmtId="164" fontId="11" fillId="0" borderId="1" xfId="3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2" fillId="3" borderId="1" xfId="3" applyFont="1" applyFill="1" applyBorder="1" applyAlignment="1">
      <alignment horizontal="right" vertical="center" wrapText="1"/>
    </xf>
    <xf numFmtId="164" fontId="3" fillId="0" borderId="1" xfId="3" applyFill="1" applyBorder="1" applyAlignment="1">
      <alignment horizontal="right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>
      <alignment horizontal="center"/>
    </xf>
    <xf numFmtId="164" fontId="5" fillId="0" borderId="1" xfId="3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4" fontId="5" fillId="0" borderId="1" xfId="3" applyFont="1" applyBorder="1" applyAlignment="1">
      <alignment horizontal="right"/>
    </xf>
    <xf numFmtId="9" fontId="5" fillId="0" borderId="0" xfId="4" applyFont="1" applyAlignment="1">
      <alignment horizontal="center"/>
    </xf>
    <xf numFmtId="164" fontId="0" fillId="0" borderId="1" xfId="3" applyFont="1" applyFill="1" applyBorder="1"/>
    <xf numFmtId="164" fontId="5" fillId="3" borderId="1" xfId="3" applyFont="1" applyFill="1" applyBorder="1" applyAlignment="1">
      <alignment horizontal="right" wrapText="1"/>
    </xf>
    <xf numFmtId="164" fontId="5" fillId="0" borderId="1" xfId="3" applyFont="1" applyBorder="1" applyAlignment="1">
      <alignment horizontal="center" wrapText="1"/>
    </xf>
    <xf numFmtId="164" fontId="5" fillId="0" borderId="1" xfId="3" applyFont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0" fontId="5" fillId="0" borderId="1" xfId="2" applyFont="1" applyBorder="1"/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4" fontId="13" fillId="0" borderId="1" xfId="3" applyFont="1" applyBorder="1" applyAlignment="1">
      <alignment horizontal="right" vertical="center" wrapText="1"/>
    </xf>
    <xf numFmtId="164" fontId="0" fillId="0" borderId="1" xfId="3" applyFont="1" applyBorder="1"/>
    <xf numFmtId="164" fontId="5" fillId="3" borderId="1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 vertical="center" wrapText="1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>
      <alignment horizontal="center" wrapText="1"/>
    </xf>
    <xf numFmtId="164" fontId="5" fillId="0" borderId="1" xfId="3" applyFont="1" applyBorder="1"/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wrapText="1" readingOrder="1"/>
      <protection locked="0"/>
    </xf>
    <xf numFmtId="164" fontId="5" fillId="0" borderId="1" xfId="3" applyFont="1" applyBorder="1" applyAlignment="1">
      <alignment horizontal="right" wrapText="1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5" fillId="3" borderId="1" xfId="3" applyFont="1" applyFill="1" applyBorder="1" applyAlignment="1">
      <alignment horizontal="right"/>
    </xf>
    <xf numFmtId="165" fontId="5" fillId="3" borderId="1" xfId="2" applyNumberFormat="1" applyFont="1" applyFill="1" applyBorder="1" applyAlignment="1" applyProtection="1">
      <alignment horizontal="right" wrapText="1" readingOrder="1"/>
      <protection locked="0"/>
    </xf>
    <xf numFmtId="0" fontId="4" fillId="3" borderId="1" xfId="2" applyFont="1" applyFill="1" applyBorder="1" applyAlignment="1">
      <alignment wrapText="1"/>
    </xf>
    <xf numFmtId="164" fontId="4" fillId="0" borderId="1" xfId="3" applyFont="1" applyBorder="1" applyAlignment="1">
      <alignment horizontal="right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3" borderId="1" xfId="3" applyFont="1" applyFill="1" applyBorder="1" applyAlignment="1">
      <alignment horizontal="center" wrapText="1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5" xfId="2" applyFont="1" applyFill="1" applyBorder="1" applyAlignment="1">
      <alignment vertical="center" wrapText="1"/>
    </xf>
    <xf numFmtId="164" fontId="13" fillId="0" borderId="6" xfId="3" applyFont="1" applyBorder="1" applyAlignment="1">
      <alignment horizontal="right" vertical="center" wrapText="1"/>
    </xf>
    <xf numFmtId="0" fontId="5" fillId="0" borderId="4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0" fontId="14" fillId="3" borderId="0" xfId="2" applyFont="1" applyFill="1" applyAlignment="1">
      <alignment vertical="top" wrapText="1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2" fillId="0" borderId="0" xfId="2" applyFont="1" applyBorder="1" applyAlignment="1">
      <alignment horizontal="center"/>
    </xf>
    <xf numFmtId="0" fontId="2" fillId="0" borderId="0" xfId="2" applyFont="1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15" fillId="0" borderId="0" xfId="2" applyFont="1" applyAlignment="1">
      <alignment horizontal="center"/>
    </xf>
    <xf numFmtId="0" fontId="15" fillId="0" borderId="0" xfId="2" applyFont="1" applyAlignment="1"/>
    <xf numFmtId="0" fontId="3" fillId="0" borderId="0" xfId="2" applyAlignment="1">
      <alignment horizontal="center"/>
    </xf>
    <xf numFmtId="0" fontId="15" fillId="0" borderId="0" xfId="2" applyFont="1" applyAlignment="1">
      <alignment horizontal="right"/>
    </xf>
    <xf numFmtId="164" fontId="11" fillId="0" borderId="0" xfId="3" applyFont="1" applyBorder="1" applyAlignment="1">
      <alignment horizontal="right" vertical="center" wrapText="1"/>
    </xf>
    <xf numFmtId="0" fontId="0" fillId="0" borderId="0" xfId="0" applyBorder="1"/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599247</xdr:colOff>
      <xdr:row>92</xdr:row>
      <xdr:rowOff>108088</xdr:rowOff>
    </xdr:from>
    <xdr:to>
      <xdr:col>3</xdr:col>
      <xdr:colOff>865947</xdr:colOff>
      <xdr:row>104</xdr:row>
      <xdr:rowOff>122997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4044812" y="22843849"/>
          <a:ext cx="1517374" cy="1803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1072598</xdr:colOff>
      <xdr:row>97</xdr:row>
      <xdr:rowOff>13253</xdr:rowOff>
    </xdr:from>
    <xdr:to>
      <xdr:col>15</xdr:col>
      <xdr:colOff>2693091</xdr:colOff>
      <xdr:row>103</xdr:row>
      <xdr:rowOff>190088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8526946" y="23453036"/>
          <a:ext cx="2697232" cy="107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441463</xdr:colOff>
      <xdr:row>92</xdr:row>
      <xdr:rowOff>27333</xdr:rowOff>
    </xdr:from>
    <xdr:to>
      <xdr:col>1</xdr:col>
      <xdr:colOff>603388</xdr:colOff>
      <xdr:row>104</xdr:row>
      <xdr:rowOff>91938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63" y="22763094"/>
          <a:ext cx="2323686" cy="185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114300</xdr:rowOff>
    </xdr:from>
    <xdr:to>
      <xdr:col>1</xdr:col>
      <xdr:colOff>771525</xdr:colOff>
      <xdr:row>6</xdr:row>
      <xdr:rowOff>180975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57175"/>
          <a:ext cx="270510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tabSelected="1" topLeftCell="E1" zoomScale="115" zoomScaleNormal="115" workbookViewId="0">
      <selection activeCell="R12" sqref="R12"/>
    </sheetView>
  </sheetViews>
  <sheetFormatPr baseColWidth="10" defaultRowHeight="11.25" x14ac:dyDescent="0.2"/>
  <cols>
    <col min="1" max="1" width="32.42578125" style="8" customWidth="1"/>
    <col min="2" max="2" width="19.28515625" style="8" customWidth="1"/>
    <col min="3" max="3" width="18.7109375" style="28" customWidth="1"/>
    <col min="4" max="4" width="20.28515625" style="28" customWidth="1"/>
    <col min="5" max="5" width="21.140625" style="8" customWidth="1"/>
    <col min="6" max="6" width="16.140625" style="8" customWidth="1"/>
    <col min="7" max="7" width="13" style="8" hidden="1" customWidth="1"/>
    <col min="8" max="8" width="12.42578125" style="8" hidden="1" customWidth="1"/>
    <col min="9" max="9" width="12.85546875" style="8" hidden="1" customWidth="1"/>
    <col min="10" max="12" width="12.28515625" style="8" hidden="1" customWidth="1"/>
    <col min="13" max="13" width="12.42578125" style="8" hidden="1" customWidth="1"/>
    <col min="14" max="14" width="12.5703125" style="8" hidden="1" customWidth="1"/>
    <col min="15" max="15" width="12.28515625" style="8" hidden="1" customWidth="1"/>
    <col min="16" max="16" width="41.7109375" style="8" customWidth="1"/>
    <col min="17" max="17" width="11.7109375" style="8" bestFit="1" customWidth="1"/>
    <col min="18" max="18" width="11.42578125" style="8" customWidth="1"/>
    <col min="19" max="256" width="11.42578125" style="8"/>
    <col min="257" max="257" width="32.42578125" style="8" customWidth="1"/>
    <col min="258" max="258" width="19.28515625" style="8" customWidth="1"/>
    <col min="259" max="259" width="18.7109375" style="8" customWidth="1"/>
    <col min="260" max="260" width="20.28515625" style="8" customWidth="1"/>
    <col min="261" max="261" width="21.140625" style="8" customWidth="1"/>
    <col min="262" max="262" width="12.7109375" style="8" customWidth="1"/>
    <col min="263" max="263" width="13" style="8" customWidth="1"/>
    <col min="264" max="264" width="12.42578125" style="8" customWidth="1"/>
    <col min="265" max="265" width="12.85546875" style="8" customWidth="1"/>
    <col min="266" max="268" width="12.28515625" style="8" customWidth="1"/>
    <col min="269" max="269" width="12.42578125" style="8" customWidth="1"/>
    <col min="270" max="270" width="12.5703125" style="8" customWidth="1"/>
    <col min="271" max="271" width="12.28515625" style="8" customWidth="1"/>
    <col min="272" max="272" width="41.7109375" style="8" customWidth="1"/>
    <col min="273" max="273" width="11.7109375" style="8" bestFit="1" customWidth="1"/>
    <col min="274" max="274" width="11.42578125" style="8" customWidth="1"/>
    <col min="275" max="512" width="11.42578125" style="8"/>
    <col min="513" max="513" width="32.42578125" style="8" customWidth="1"/>
    <col min="514" max="514" width="19.28515625" style="8" customWidth="1"/>
    <col min="515" max="515" width="18.7109375" style="8" customWidth="1"/>
    <col min="516" max="516" width="20.28515625" style="8" customWidth="1"/>
    <col min="517" max="517" width="21.140625" style="8" customWidth="1"/>
    <col min="518" max="518" width="12.7109375" style="8" customWidth="1"/>
    <col min="519" max="519" width="13" style="8" customWidth="1"/>
    <col min="520" max="520" width="12.42578125" style="8" customWidth="1"/>
    <col min="521" max="521" width="12.85546875" style="8" customWidth="1"/>
    <col min="522" max="524" width="12.28515625" style="8" customWidth="1"/>
    <col min="525" max="525" width="12.42578125" style="8" customWidth="1"/>
    <col min="526" max="526" width="12.5703125" style="8" customWidth="1"/>
    <col min="527" max="527" width="12.28515625" style="8" customWidth="1"/>
    <col min="528" max="528" width="41.7109375" style="8" customWidth="1"/>
    <col min="529" max="529" width="11.7109375" style="8" bestFit="1" customWidth="1"/>
    <col min="530" max="530" width="11.42578125" style="8" customWidth="1"/>
    <col min="531" max="768" width="11.42578125" style="8"/>
    <col min="769" max="769" width="32.42578125" style="8" customWidth="1"/>
    <col min="770" max="770" width="19.28515625" style="8" customWidth="1"/>
    <col min="771" max="771" width="18.7109375" style="8" customWidth="1"/>
    <col min="772" max="772" width="20.28515625" style="8" customWidth="1"/>
    <col min="773" max="773" width="21.140625" style="8" customWidth="1"/>
    <col min="774" max="774" width="12.7109375" style="8" customWidth="1"/>
    <col min="775" max="775" width="13" style="8" customWidth="1"/>
    <col min="776" max="776" width="12.42578125" style="8" customWidth="1"/>
    <col min="777" max="777" width="12.85546875" style="8" customWidth="1"/>
    <col min="778" max="780" width="12.28515625" style="8" customWidth="1"/>
    <col min="781" max="781" width="12.42578125" style="8" customWidth="1"/>
    <col min="782" max="782" width="12.5703125" style="8" customWidth="1"/>
    <col min="783" max="783" width="12.28515625" style="8" customWidth="1"/>
    <col min="784" max="784" width="41.7109375" style="8" customWidth="1"/>
    <col min="785" max="785" width="11.7109375" style="8" bestFit="1" customWidth="1"/>
    <col min="786" max="786" width="11.42578125" style="8" customWidth="1"/>
    <col min="787" max="1024" width="11.42578125" style="8"/>
    <col min="1025" max="1025" width="32.42578125" style="8" customWidth="1"/>
    <col min="1026" max="1026" width="19.28515625" style="8" customWidth="1"/>
    <col min="1027" max="1027" width="18.7109375" style="8" customWidth="1"/>
    <col min="1028" max="1028" width="20.28515625" style="8" customWidth="1"/>
    <col min="1029" max="1029" width="21.140625" style="8" customWidth="1"/>
    <col min="1030" max="1030" width="12.7109375" style="8" customWidth="1"/>
    <col min="1031" max="1031" width="13" style="8" customWidth="1"/>
    <col min="1032" max="1032" width="12.42578125" style="8" customWidth="1"/>
    <col min="1033" max="1033" width="12.85546875" style="8" customWidth="1"/>
    <col min="1034" max="1036" width="12.28515625" style="8" customWidth="1"/>
    <col min="1037" max="1037" width="12.42578125" style="8" customWidth="1"/>
    <col min="1038" max="1038" width="12.5703125" style="8" customWidth="1"/>
    <col min="1039" max="1039" width="12.28515625" style="8" customWidth="1"/>
    <col min="1040" max="1040" width="41.7109375" style="8" customWidth="1"/>
    <col min="1041" max="1041" width="11.7109375" style="8" bestFit="1" customWidth="1"/>
    <col min="1042" max="1042" width="11.42578125" style="8" customWidth="1"/>
    <col min="1043" max="1280" width="11.42578125" style="8"/>
    <col min="1281" max="1281" width="32.42578125" style="8" customWidth="1"/>
    <col min="1282" max="1282" width="19.28515625" style="8" customWidth="1"/>
    <col min="1283" max="1283" width="18.7109375" style="8" customWidth="1"/>
    <col min="1284" max="1284" width="20.28515625" style="8" customWidth="1"/>
    <col min="1285" max="1285" width="21.140625" style="8" customWidth="1"/>
    <col min="1286" max="1286" width="12.7109375" style="8" customWidth="1"/>
    <col min="1287" max="1287" width="13" style="8" customWidth="1"/>
    <col min="1288" max="1288" width="12.42578125" style="8" customWidth="1"/>
    <col min="1289" max="1289" width="12.85546875" style="8" customWidth="1"/>
    <col min="1290" max="1292" width="12.28515625" style="8" customWidth="1"/>
    <col min="1293" max="1293" width="12.42578125" style="8" customWidth="1"/>
    <col min="1294" max="1294" width="12.5703125" style="8" customWidth="1"/>
    <col min="1295" max="1295" width="12.28515625" style="8" customWidth="1"/>
    <col min="1296" max="1296" width="41.7109375" style="8" customWidth="1"/>
    <col min="1297" max="1297" width="11.7109375" style="8" bestFit="1" customWidth="1"/>
    <col min="1298" max="1298" width="11.42578125" style="8" customWidth="1"/>
    <col min="1299" max="1536" width="11.42578125" style="8"/>
    <col min="1537" max="1537" width="32.42578125" style="8" customWidth="1"/>
    <col min="1538" max="1538" width="19.28515625" style="8" customWidth="1"/>
    <col min="1539" max="1539" width="18.7109375" style="8" customWidth="1"/>
    <col min="1540" max="1540" width="20.28515625" style="8" customWidth="1"/>
    <col min="1541" max="1541" width="21.140625" style="8" customWidth="1"/>
    <col min="1542" max="1542" width="12.7109375" style="8" customWidth="1"/>
    <col min="1543" max="1543" width="13" style="8" customWidth="1"/>
    <col min="1544" max="1544" width="12.42578125" style="8" customWidth="1"/>
    <col min="1545" max="1545" width="12.85546875" style="8" customWidth="1"/>
    <col min="1546" max="1548" width="12.28515625" style="8" customWidth="1"/>
    <col min="1549" max="1549" width="12.42578125" style="8" customWidth="1"/>
    <col min="1550" max="1550" width="12.5703125" style="8" customWidth="1"/>
    <col min="1551" max="1551" width="12.28515625" style="8" customWidth="1"/>
    <col min="1552" max="1552" width="41.7109375" style="8" customWidth="1"/>
    <col min="1553" max="1553" width="11.7109375" style="8" bestFit="1" customWidth="1"/>
    <col min="1554" max="1554" width="11.42578125" style="8" customWidth="1"/>
    <col min="1555" max="1792" width="11.42578125" style="8"/>
    <col min="1793" max="1793" width="32.42578125" style="8" customWidth="1"/>
    <col min="1794" max="1794" width="19.28515625" style="8" customWidth="1"/>
    <col min="1795" max="1795" width="18.7109375" style="8" customWidth="1"/>
    <col min="1796" max="1796" width="20.28515625" style="8" customWidth="1"/>
    <col min="1797" max="1797" width="21.140625" style="8" customWidth="1"/>
    <col min="1798" max="1798" width="12.7109375" style="8" customWidth="1"/>
    <col min="1799" max="1799" width="13" style="8" customWidth="1"/>
    <col min="1800" max="1800" width="12.42578125" style="8" customWidth="1"/>
    <col min="1801" max="1801" width="12.85546875" style="8" customWidth="1"/>
    <col min="1802" max="1804" width="12.28515625" style="8" customWidth="1"/>
    <col min="1805" max="1805" width="12.42578125" style="8" customWidth="1"/>
    <col min="1806" max="1806" width="12.5703125" style="8" customWidth="1"/>
    <col min="1807" max="1807" width="12.28515625" style="8" customWidth="1"/>
    <col min="1808" max="1808" width="41.7109375" style="8" customWidth="1"/>
    <col min="1809" max="1809" width="11.7109375" style="8" bestFit="1" customWidth="1"/>
    <col min="1810" max="1810" width="11.42578125" style="8" customWidth="1"/>
    <col min="1811" max="2048" width="11.42578125" style="8"/>
    <col min="2049" max="2049" width="32.42578125" style="8" customWidth="1"/>
    <col min="2050" max="2050" width="19.28515625" style="8" customWidth="1"/>
    <col min="2051" max="2051" width="18.7109375" style="8" customWidth="1"/>
    <col min="2052" max="2052" width="20.28515625" style="8" customWidth="1"/>
    <col min="2053" max="2053" width="21.140625" style="8" customWidth="1"/>
    <col min="2054" max="2054" width="12.7109375" style="8" customWidth="1"/>
    <col min="2055" max="2055" width="13" style="8" customWidth="1"/>
    <col min="2056" max="2056" width="12.42578125" style="8" customWidth="1"/>
    <col min="2057" max="2057" width="12.85546875" style="8" customWidth="1"/>
    <col min="2058" max="2060" width="12.28515625" style="8" customWidth="1"/>
    <col min="2061" max="2061" width="12.42578125" style="8" customWidth="1"/>
    <col min="2062" max="2062" width="12.5703125" style="8" customWidth="1"/>
    <col min="2063" max="2063" width="12.28515625" style="8" customWidth="1"/>
    <col min="2064" max="2064" width="41.7109375" style="8" customWidth="1"/>
    <col min="2065" max="2065" width="11.7109375" style="8" bestFit="1" customWidth="1"/>
    <col min="2066" max="2066" width="11.42578125" style="8" customWidth="1"/>
    <col min="2067" max="2304" width="11.42578125" style="8"/>
    <col min="2305" max="2305" width="32.42578125" style="8" customWidth="1"/>
    <col min="2306" max="2306" width="19.28515625" style="8" customWidth="1"/>
    <col min="2307" max="2307" width="18.7109375" style="8" customWidth="1"/>
    <col min="2308" max="2308" width="20.28515625" style="8" customWidth="1"/>
    <col min="2309" max="2309" width="21.140625" style="8" customWidth="1"/>
    <col min="2310" max="2310" width="12.7109375" style="8" customWidth="1"/>
    <col min="2311" max="2311" width="13" style="8" customWidth="1"/>
    <col min="2312" max="2312" width="12.42578125" style="8" customWidth="1"/>
    <col min="2313" max="2313" width="12.85546875" style="8" customWidth="1"/>
    <col min="2314" max="2316" width="12.28515625" style="8" customWidth="1"/>
    <col min="2317" max="2317" width="12.42578125" style="8" customWidth="1"/>
    <col min="2318" max="2318" width="12.5703125" style="8" customWidth="1"/>
    <col min="2319" max="2319" width="12.28515625" style="8" customWidth="1"/>
    <col min="2320" max="2320" width="41.7109375" style="8" customWidth="1"/>
    <col min="2321" max="2321" width="11.7109375" style="8" bestFit="1" customWidth="1"/>
    <col min="2322" max="2322" width="11.42578125" style="8" customWidth="1"/>
    <col min="2323" max="2560" width="11.42578125" style="8"/>
    <col min="2561" max="2561" width="32.42578125" style="8" customWidth="1"/>
    <col min="2562" max="2562" width="19.28515625" style="8" customWidth="1"/>
    <col min="2563" max="2563" width="18.7109375" style="8" customWidth="1"/>
    <col min="2564" max="2564" width="20.28515625" style="8" customWidth="1"/>
    <col min="2565" max="2565" width="21.140625" style="8" customWidth="1"/>
    <col min="2566" max="2566" width="12.7109375" style="8" customWidth="1"/>
    <col min="2567" max="2567" width="13" style="8" customWidth="1"/>
    <col min="2568" max="2568" width="12.42578125" style="8" customWidth="1"/>
    <col min="2569" max="2569" width="12.85546875" style="8" customWidth="1"/>
    <col min="2570" max="2572" width="12.28515625" style="8" customWidth="1"/>
    <col min="2573" max="2573" width="12.42578125" style="8" customWidth="1"/>
    <col min="2574" max="2574" width="12.5703125" style="8" customWidth="1"/>
    <col min="2575" max="2575" width="12.28515625" style="8" customWidth="1"/>
    <col min="2576" max="2576" width="41.7109375" style="8" customWidth="1"/>
    <col min="2577" max="2577" width="11.7109375" style="8" bestFit="1" customWidth="1"/>
    <col min="2578" max="2578" width="11.42578125" style="8" customWidth="1"/>
    <col min="2579" max="2816" width="11.42578125" style="8"/>
    <col min="2817" max="2817" width="32.42578125" style="8" customWidth="1"/>
    <col min="2818" max="2818" width="19.28515625" style="8" customWidth="1"/>
    <col min="2819" max="2819" width="18.7109375" style="8" customWidth="1"/>
    <col min="2820" max="2820" width="20.28515625" style="8" customWidth="1"/>
    <col min="2821" max="2821" width="21.140625" style="8" customWidth="1"/>
    <col min="2822" max="2822" width="12.7109375" style="8" customWidth="1"/>
    <col min="2823" max="2823" width="13" style="8" customWidth="1"/>
    <col min="2824" max="2824" width="12.42578125" style="8" customWidth="1"/>
    <col min="2825" max="2825" width="12.85546875" style="8" customWidth="1"/>
    <col min="2826" max="2828" width="12.28515625" style="8" customWidth="1"/>
    <col min="2829" max="2829" width="12.42578125" style="8" customWidth="1"/>
    <col min="2830" max="2830" width="12.5703125" style="8" customWidth="1"/>
    <col min="2831" max="2831" width="12.28515625" style="8" customWidth="1"/>
    <col min="2832" max="2832" width="41.7109375" style="8" customWidth="1"/>
    <col min="2833" max="2833" width="11.7109375" style="8" bestFit="1" customWidth="1"/>
    <col min="2834" max="2834" width="11.42578125" style="8" customWidth="1"/>
    <col min="2835" max="3072" width="11.42578125" style="8"/>
    <col min="3073" max="3073" width="32.42578125" style="8" customWidth="1"/>
    <col min="3074" max="3074" width="19.28515625" style="8" customWidth="1"/>
    <col min="3075" max="3075" width="18.7109375" style="8" customWidth="1"/>
    <col min="3076" max="3076" width="20.28515625" style="8" customWidth="1"/>
    <col min="3077" max="3077" width="21.140625" style="8" customWidth="1"/>
    <col min="3078" max="3078" width="12.7109375" style="8" customWidth="1"/>
    <col min="3079" max="3079" width="13" style="8" customWidth="1"/>
    <col min="3080" max="3080" width="12.42578125" style="8" customWidth="1"/>
    <col min="3081" max="3081" width="12.85546875" style="8" customWidth="1"/>
    <col min="3082" max="3084" width="12.28515625" style="8" customWidth="1"/>
    <col min="3085" max="3085" width="12.42578125" style="8" customWidth="1"/>
    <col min="3086" max="3086" width="12.5703125" style="8" customWidth="1"/>
    <col min="3087" max="3087" width="12.28515625" style="8" customWidth="1"/>
    <col min="3088" max="3088" width="41.7109375" style="8" customWidth="1"/>
    <col min="3089" max="3089" width="11.7109375" style="8" bestFit="1" customWidth="1"/>
    <col min="3090" max="3090" width="11.42578125" style="8" customWidth="1"/>
    <col min="3091" max="3328" width="11.42578125" style="8"/>
    <col min="3329" max="3329" width="32.42578125" style="8" customWidth="1"/>
    <col min="3330" max="3330" width="19.28515625" style="8" customWidth="1"/>
    <col min="3331" max="3331" width="18.7109375" style="8" customWidth="1"/>
    <col min="3332" max="3332" width="20.28515625" style="8" customWidth="1"/>
    <col min="3333" max="3333" width="21.140625" style="8" customWidth="1"/>
    <col min="3334" max="3334" width="12.7109375" style="8" customWidth="1"/>
    <col min="3335" max="3335" width="13" style="8" customWidth="1"/>
    <col min="3336" max="3336" width="12.42578125" style="8" customWidth="1"/>
    <col min="3337" max="3337" width="12.85546875" style="8" customWidth="1"/>
    <col min="3338" max="3340" width="12.28515625" style="8" customWidth="1"/>
    <col min="3341" max="3341" width="12.42578125" style="8" customWidth="1"/>
    <col min="3342" max="3342" width="12.5703125" style="8" customWidth="1"/>
    <col min="3343" max="3343" width="12.28515625" style="8" customWidth="1"/>
    <col min="3344" max="3344" width="41.7109375" style="8" customWidth="1"/>
    <col min="3345" max="3345" width="11.7109375" style="8" bestFit="1" customWidth="1"/>
    <col min="3346" max="3346" width="11.42578125" style="8" customWidth="1"/>
    <col min="3347" max="3584" width="11.42578125" style="8"/>
    <col min="3585" max="3585" width="32.42578125" style="8" customWidth="1"/>
    <col min="3586" max="3586" width="19.28515625" style="8" customWidth="1"/>
    <col min="3587" max="3587" width="18.7109375" style="8" customWidth="1"/>
    <col min="3588" max="3588" width="20.28515625" style="8" customWidth="1"/>
    <col min="3589" max="3589" width="21.140625" style="8" customWidth="1"/>
    <col min="3590" max="3590" width="12.7109375" style="8" customWidth="1"/>
    <col min="3591" max="3591" width="13" style="8" customWidth="1"/>
    <col min="3592" max="3592" width="12.42578125" style="8" customWidth="1"/>
    <col min="3593" max="3593" width="12.85546875" style="8" customWidth="1"/>
    <col min="3594" max="3596" width="12.28515625" style="8" customWidth="1"/>
    <col min="3597" max="3597" width="12.42578125" style="8" customWidth="1"/>
    <col min="3598" max="3598" width="12.5703125" style="8" customWidth="1"/>
    <col min="3599" max="3599" width="12.28515625" style="8" customWidth="1"/>
    <col min="3600" max="3600" width="41.7109375" style="8" customWidth="1"/>
    <col min="3601" max="3601" width="11.7109375" style="8" bestFit="1" customWidth="1"/>
    <col min="3602" max="3602" width="11.42578125" style="8" customWidth="1"/>
    <col min="3603" max="3840" width="11.42578125" style="8"/>
    <col min="3841" max="3841" width="32.42578125" style="8" customWidth="1"/>
    <col min="3842" max="3842" width="19.28515625" style="8" customWidth="1"/>
    <col min="3843" max="3843" width="18.7109375" style="8" customWidth="1"/>
    <col min="3844" max="3844" width="20.28515625" style="8" customWidth="1"/>
    <col min="3845" max="3845" width="21.140625" style="8" customWidth="1"/>
    <col min="3846" max="3846" width="12.7109375" style="8" customWidth="1"/>
    <col min="3847" max="3847" width="13" style="8" customWidth="1"/>
    <col min="3848" max="3848" width="12.42578125" style="8" customWidth="1"/>
    <col min="3849" max="3849" width="12.85546875" style="8" customWidth="1"/>
    <col min="3850" max="3852" width="12.28515625" style="8" customWidth="1"/>
    <col min="3853" max="3853" width="12.42578125" style="8" customWidth="1"/>
    <col min="3854" max="3854" width="12.5703125" style="8" customWidth="1"/>
    <col min="3855" max="3855" width="12.28515625" style="8" customWidth="1"/>
    <col min="3856" max="3856" width="41.7109375" style="8" customWidth="1"/>
    <col min="3857" max="3857" width="11.7109375" style="8" bestFit="1" customWidth="1"/>
    <col min="3858" max="3858" width="11.42578125" style="8" customWidth="1"/>
    <col min="3859" max="4096" width="11.42578125" style="8"/>
    <col min="4097" max="4097" width="32.42578125" style="8" customWidth="1"/>
    <col min="4098" max="4098" width="19.28515625" style="8" customWidth="1"/>
    <col min="4099" max="4099" width="18.7109375" style="8" customWidth="1"/>
    <col min="4100" max="4100" width="20.28515625" style="8" customWidth="1"/>
    <col min="4101" max="4101" width="21.140625" style="8" customWidth="1"/>
    <col min="4102" max="4102" width="12.7109375" style="8" customWidth="1"/>
    <col min="4103" max="4103" width="13" style="8" customWidth="1"/>
    <col min="4104" max="4104" width="12.42578125" style="8" customWidth="1"/>
    <col min="4105" max="4105" width="12.85546875" style="8" customWidth="1"/>
    <col min="4106" max="4108" width="12.28515625" style="8" customWidth="1"/>
    <col min="4109" max="4109" width="12.42578125" style="8" customWidth="1"/>
    <col min="4110" max="4110" width="12.5703125" style="8" customWidth="1"/>
    <col min="4111" max="4111" width="12.28515625" style="8" customWidth="1"/>
    <col min="4112" max="4112" width="41.7109375" style="8" customWidth="1"/>
    <col min="4113" max="4113" width="11.7109375" style="8" bestFit="1" customWidth="1"/>
    <col min="4114" max="4114" width="11.42578125" style="8" customWidth="1"/>
    <col min="4115" max="4352" width="11.42578125" style="8"/>
    <col min="4353" max="4353" width="32.42578125" style="8" customWidth="1"/>
    <col min="4354" max="4354" width="19.28515625" style="8" customWidth="1"/>
    <col min="4355" max="4355" width="18.7109375" style="8" customWidth="1"/>
    <col min="4356" max="4356" width="20.28515625" style="8" customWidth="1"/>
    <col min="4357" max="4357" width="21.140625" style="8" customWidth="1"/>
    <col min="4358" max="4358" width="12.7109375" style="8" customWidth="1"/>
    <col min="4359" max="4359" width="13" style="8" customWidth="1"/>
    <col min="4360" max="4360" width="12.42578125" style="8" customWidth="1"/>
    <col min="4361" max="4361" width="12.85546875" style="8" customWidth="1"/>
    <col min="4362" max="4364" width="12.28515625" style="8" customWidth="1"/>
    <col min="4365" max="4365" width="12.42578125" style="8" customWidth="1"/>
    <col min="4366" max="4366" width="12.5703125" style="8" customWidth="1"/>
    <col min="4367" max="4367" width="12.28515625" style="8" customWidth="1"/>
    <col min="4368" max="4368" width="41.7109375" style="8" customWidth="1"/>
    <col min="4369" max="4369" width="11.7109375" style="8" bestFit="1" customWidth="1"/>
    <col min="4370" max="4370" width="11.42578125" style="8" customWidth="1"/>
    <col min="4371" max="4608" width="11.42578125" style="8"/>
    <col min="4609" max="4609" width="32.42578125" style="8" customWidth="1"/>
    <col min="4610" max="4610" width="19.28515625" style="8" customWidth="1"/>
    <col min="4611" max="4611" width="18.7109375" style="8" customWidth="1"/>
    <col min="4612" max="4612" width="20.28515625" style="8" customWidth="1"/>
    <col min="4613" max="4613" width="21.140625" style="8" customWidth="1"/>
    <col min="4614" max="4614" width="12.7109375" style="8" customWidth="1"/>
    <col min="4615" max="4615" width="13" style="8" customWidth="1"/>
    <col min="4616" max="4616" width="12.42578125" style="8" customWidth="1"/>
    <col min="4617" max="4617" width="12.85546875" style="8" customWidth="1"/>
    <col min="4618" max="4620" width="12.28515625" style="8" customWidth="1"/>
    <col min="4621" max="4621" width="12.42578125" style="8" customWidth="1"/>
    <col min="4622" max="4622" width="12.5703125" style="8" customWidth="1"/>
    <col min="4623" max="4623" width="12.28515625" style="8" customWidth="1"/>
    <col min="4624" max="4624" width="41.7109375" style="8" customWidth="1"/>
    <col min="4625" max="4625" width="11.7109375" style="8" bestFit="1" customWidth="1"/>
    <col min="4626" max="4626" width="11.42578125" style="8" customWidth="1"/>
    <col min="4627" max="4864" width="11.42578125" style="8"/>
    <col min="4865" max="4865" width="32.42578125" style="8" customWidth="1"/>
    <col min="4866" max="4866" width="19.28515625" style="8" customWidth="1"/>
    <col min="4867" max="4867" width="18.7109375" style="8" customWidth="1"/>
    <col min="4868" max="4868" width="20.28515625" style="8" customWidth="1"/>
    <col min="4869" max="4869" width="21.140625" style="8" customWidth="1"/>
    <col min="4870" max="4870" width="12.7109375" style="8" customWidth="1"/>
    <col min="4871" max="4871" width="13" style="8" customWidth="1"/>
    <col min="4872" max="4872" width="12.42578125" style="8" customWidth="1"/>
    <col min="4873" max="4873" width="12.85546875" style="8" customWidth="1"/>
    <col min="4874" max="4876" width="12.28515625" style="8" customWidth="1"/>
    <col min="4877" max="4877" width="12.42578125" style="8" customWidth="1"/>
    <col min="4878" max="4878" width="12.5703125" style="8" customWidth="1"/>
    <col min="4879" max="4879" width="12.28515625" style="8" customWidth="1"/>
    <col min="4880" max="4880" width="41.7109375" style="8" customWidth="1"/>
    <col min="4881" max="4881" width="11.7109375" style="8" bestFit="1" customWidth="1"/>
    <col min="4882" max="4882" width="11.42578125" style="8" customWidth="1"/>
    <col min="4883" max="5120" width="11.42578125" style="8"/>
    <col min="5121" max="5121" width="32.42578125" style="8" customWidth="1"/>
    <col min="5122" max="5122" width="19.28515625" style="8" customWidth="1"/>
    <col min="5123" max="5123" width="18.7109375" style="8" customWidth="1"/>
    <col min="5124" max="5124" width="20.28515625" style="8" customWidth="1"/>
    <col min="5125" max="5125" width="21.140625" style="8" customWidth="1"/>
    <col min="5126" max="5126" width="12.7109375" style="8" customWidth="1"/>
    <col min="5127" max="5127" width="13" style="8" customWidth="1"/>
    <col min="5128" max="5128" width="12.42578125" style="8" customWidth="1"/>
    <col min="5129" max="5129" width="12.85546875" style="8" customWidth="1"/>
    <col min="5130" max="5132" width="12.28515625" style="8" customWidth="1"/>
    <col min="5133" max="5133" width="12.42578125" style="8" customWidth="1"/>
    <col min="5134" max="5134" width="12.5703125" style="8" customWidth="1"/>
    <col min="5135" max="5135" width="12.28515625" style="8" customWidth="1"/>
    <col min="5136" max="5136" width="41.7109375" style="8" customWidth="1"/>
    <col min="5137" max="5137" width="11.7109375" style="8" bestFit="1" customWidth="1"/>
    <col min="5138" max="5138" width="11.42578125" style="8" customWidth="1"/>
    <col min="5139" max="5376" width="11.42578125" style="8"/>
    <col min="5377" max="5377" width="32.42578125" style="8" customWidth="1"/>
    <col min="5378" max="5378" width="19.28515625" style="8" customWidth="1"/>
    <col min="5379" max="5379" width="18.7109375" style="8" customWidth="1"/>
    <col min="5380" max="5380" width="20.28515625" style="8" customWidth="1"/>
    <col min="5381" max="5381" width="21.140625" style="8" customWidth="1"/>
    <col min="5382" max="5382" width="12.7109375" style="8" customWidth="1"/>
    <col min="5383" max="5383" width="13" style="8" customWidth="1"/>
    <col min="5384" max="5384" width="12.42578125" style="8" customWidth="1"/>
    <col min="5385" max="5385" width="12.85546875" style="8" customWidth="1"/>
    <col min="5386" max="5388" width="12.28515625" style="8" customWidth="1"/>
    <col min="5389" max="5389" width="12.42578125" style="8" customWidth="1"/>
    <col min="5390" max="5390" width="12.5703125" style="8" customWidth="1"/>
    <col min="5391" max="5391" width="12.28515625" style="8" customWidth="1"/>
    <col min="5392" max="5392" width="41.7109375" style="8" customWidth="1"/>
    <col min="5393" max="5393" width="11.7109375" style="8" bestFit="1" customWidth="1"/>
    <col min="5394" max="5394" width="11.42578125" style="8" customWidth="1"/>
    <col min="5395" max="5632" width="11.42578125" style="8"/>
    <col min="5633" max="5633" width="32.42578125" style="8" customWidth="1"/>
    <col min="5634" max="5634" width="19.28515625" style="8" customWidth="1"/>
    <col min="5635" max="5635" width="18.7109375" style="8" customWidth="1"/>
    <col min="5636" max="5636" width="20.28515625" style="8" customWidth="1"/>
    <col min="5637" max="5637" width="21.140625" style="8" customWidth="1"/>
    <col min="5638" max="5638" width="12.7109375" style="8" customWidth="1"/>
    <col min="5639" max="5639" width="13" style="8" customWidth="1"/>
    <col min="5640" max="5640" width="12.42578125" style="8" customWidth="1"/>
    <col min="5641" max="5641" width="12.85546875" style="8" customWidth="1"/>
    <col min="5642" max="5644" width="12.28515625" style="8" customWidth="1"/>
    <col min="5645" max="5645" width="12.42578125" style="8" customWidth="1"/>
    <col min="5646" max="5646" width="12.5703125" style="8" customWidth="1"/>
    <col min="5647" max="5647" width="12.28515625" style="8" customWidth="1"/>
    <col min="5648" max="5648" width="41.7109375" style="8" customWidth="1"/>
    <col min="5649" max="5649" width="11.7109375" style="8" bestFit="1" customWidth="1"/>
    <col min="5650" max="5650" width="11.42578125" style="8" customWidth="1"/>
    <col min="5651" max="5888" width="11.42578125" style="8"/>
    <col min="5889" max="5889" width="32.42578125" style="8" customWidth="1"/>
    <col min="5890" max="5890" width="19.28515625" style="8" customWidth="1"/>
    <col min="5891" max="5891" width="18.7109375" style="8" customWidth="1"/>
    <col min="5892" max="5892" width="20.28515625" style="8" customWidth="1"/>
    <col min="5893" max="5893" width="21.140625" style="8" customWidth="1"/>
    <col min="5894" max="5894" width="12.7109375" style="8" customWidth="1"/>
    <col min="5895" max="5895" width="13" style="8" customWidth="1"/>
    <col min="5896" max="5896" width="12.42578125" style="8" customWidth="1"/>
    <col min="5897" max="5897" width="12.85546875" style="8" customWidth="1"/>
    <col min="5898" max="5900" width="12.28515625" style="8" customWidth="1"/>
    <col min="5901" max="5901" width="12.42578125" style="8" customWidth="1"/>
    <col min="5902" max="5902" width="12.5703125" style="8" customWidth="1"/>
    <col min="5903" max="5903" width="12.28515625" style="8" customWidth="1"/>
    <col min="5904" max="5904" width="41.7109375" style="8" customWidth="1"/>
    <col min="5905" max="5905" width="11.7109375" style="8" bestFit="1" customWidth="1"/>
    <col min="5906" max="5906" width="11.42578125" style="8" customWidth="1"/>
    <col min="5907" max="6144" width="11.42578125" style="8"/>
    <col min="6145" max="6145" width="32.42578125" style="8" customWidth="1"/>
    <col min="6146" max="6146" width="19.28515625" style="8" customWidth="1"/>
    <col min="6147" max="6147" width="18.7109375" style="8" customWidth="1"/>
    <col min="6148" max="6148" width="20.28515625" style="8" customWidth="1"/>
    <col min="6149" max="6149" width="21.140625" style="8" customWidth="1"/>
    <col min="6150" max="6150" width="12.7109375" style="8" customWidth="1"/>
    <col min="6151" max="6151" width="13" style="8" customWidth="1"/>
    <col min="6152" max="6152" width="12.42578125" style="8" customWidth="1"/>
    <col min="6153" max="6153" width="12.85546875" style="8" customWidth="1"/>
    <col min="6154" max="6156" width="12.28515625" style="8" customWidth="1"/>
    <col min="6157" max="6157" width="12.42578125" style="8" customWidth="1"/>
    <col min="6158" max="6158" width="12.5703125" style="8" customWidth="1"/>
    <col min="6159" max="6159" width="12.28515625" style="8" customWidth="1"/>
    <col min="6160" max="6160" width="41.7109375" style="8" customWidth="1"/>
    <col min="6161" max="6161" width="11.7109375" style="8" bestFit="1" customWidth="1"/>
    <col min="6162" max="6162" width="11.42578125" style="8" customWidth="1"/>
    <col min="6163" max="6400" width="11.42578125" style="8"/>
    <col min="6401" max="6401" width="32.42578125" style="8" customWidth="1"/>
    <col min="6402" max="6402" width="19.28515625" style="8" customWidth="1"/>
    <col min="6403" max="6403" width="18.7109375" style="8" customWidth="1"/>
    <col min="6404" max="6404" width="20.28515625" style="8" customWidth="1"/>
    <col min="6405" max="6405" width="21.140625" style="8" customWidth="1"/>
    <col min="6406" max="6406" width="12.7109375" style="8" customWidth="1"/>
    <col min="6407" max="6407" width="13" style="8" customWidth="1"/>
    <col min="6408" max="6408" width="12.42578125" style="8" customWidth="1"/>
    <col min="6409" max="6409" width="12.85546875" style="8" customWidth="1"/>
    <col min="6410" max="6412" width="12.28515625" style="8" customWidth="1"/>
    <col min="6413" max="6413" width="12.42578125" style="8" customWidth="1"/>
    <col min="6414" max="6414" width="12.5703125" style="8" customWidth="1"/>
    <col min="6415" max="6415" width="12.28515625" style="8" customWidth="1"/>
    <col min="6416" max="6416" width="41.7109375" style="8" customWidth="1"/>
    <col min="6417" max="6417" width="11.7109375" style="8" bestFit="1" customWidth="1"/>
    <col min="6418" max="6418" width="11.42578125" style="8" customWidth="1"/>
    <col min="6419" max="6656" width="11.42578125" style="8"/>
    <col min="6657" max="6657" width="32.42578125" style="8" customWidth="1"/>
    <col min="6658" max="6658" width="19.28515625" style="8" customWidth="1"/>
    <col min="6659" max="6659" width="18.7109375" style="8" customWidth="1"/>
    <col min="6660" max="6660" width="20.28515625" style="8" customWidth="1"/>
    <col min="6661" max="6661" width="21.140625" style="8" customWidth="1"/>
    <col min="6662" max="6662" width="12.7109375" style="8" customWidth="1"/>
    <col min="6663" max="6663" width="13" style="8" customWidth="1"/>
    <col min="6664" max="6664" width="12.42578125" style="8" customWidth="1"/>
    <col min="6665" max="6665" width="12.85546875" style="8" customWidth="1"/>
    <col min="6666" max="6668" width="12.28515625" style="8" customWidth="1"/>
    <col min="6669" max="6669" width="12.42578125" style="8" customWidth="1"/>
    <col min="6670" max="6670" width="12.5703125" style="8" customWidth="1"/>
    <col min="6671" max="6671" width="12.28515625" style="8" customWidth="1"/>
    <col min="6672" max="6672" width="41.7109375" style="8" customWidth="1"/>
    <col min="6673" max="6673" width="11.7109375" style="8" bestFit="1" customWidth="1"/>
    <col min="6674" max="6674" width="11.42578125" style="8" customWidth="1"/>
    <col min="6675" max="6912" width="11.42578125" style="8"/>
    <col min="6913" max="6913" width="32.42578125" style="8" customWidth="1"/>
    <col min="6914" max="6914" width="19.28515625" style="8" customWidth="1"/>
    <col min="6915" max="6915" width="18.7109375" style="8" customWidth="1"/>
    <col min="6916" max="6916" width="20.28515625" style="8" customWidth="1"/>
    <col min="6917" max="6917" width="21.140625" style="8" customWidth="1"/>
    <col min="6918" max="6918" width="12.7109375" style="8" customWidth="1"/>
    <col min="6919" max="6919" width="13" style="8" customWidth="1"/>
    <col min="6920" max="6920" width="12.42578125" style="8" customWidth="1"/>
    <col min="6921" max="6921" width="12.85546875" style="8" customWidth="1"/>
    <col min="6922" max="6924" width="12.28515625" style="8" customWidth="1"/>
    <col min="6925" max="6925" width="12.42578125" style="8" customWidth="1"/>
    <col min="6926" max="6926" width="12.5703125" style="8" customWidth="1"/>
    <col min="6927" max="6927" width="12.28515625" style="8" customWidth="1"/>
    <col min="6928" max="6928" width="41.7109375" style="8" customWidth="1"/>
    <col min="6929" max="6929" width="11.7109375" style="8" bestFit="1" customWidth="1"/>
    <col min="6930" max="6930" width="11.42578125" style="8" customWidth="1"/>
    <col min="6931" max="7168" width="11.42578125" style="8"/>
    <col min="7169" max="7169" width="32.42578125" style="8" customWidth="1"/>
    <col min="7170" max="7170" width="19.28515625" style="8" customWidth="1"/>
    <col min="7171" max="7171" width="18.7109375" style="8" customWidth="1"/>
    <col min="7172" max="7172" width="20.28515625" style="8" customWidth="1"/>
    <col min="7173" max="7173" width="21.140625" style="8" customWidth="1"/>
    <col min="7174" max="7174" width="12.7109375" style="8" customWidth="1"/>
    <col min="7175" max="7175" width="13" style="8" customWidth="1"/>
    <col min="7176" max="7176" width="12.42578125" style="8" customWidth="1"/>
    <col min="7177" max="7177" width="12.85546875" style="8" customWidth="1"/>
    <col min="7178" max="7180" width="12.28515625" style="8" customWidth="1"/>
    <col min="7181" max="7181" width="12.42578125" style="8" customWidth="1"/>
    <col min="7182" max="7182" width="12.5703125" style="8" customWidth="1"/>
    <col min="7183" max="7183" width="12.28515625" style="8" customWidth="1"/>
    <col min="7184" max="7184" width="41.7109375" style="8" customWidth="1"/>
    <col min="7185" max="7185" width="11.7109375" style="8" bestFit="1" customWidth="1"/>
    <col min="7186" max="7186" width="11.42578125" style="8" customWidth="1"/>
    <col min="7187" max="7424" width="11.42578125" style="8"/>
    <col min="7425" max="7425" width="32.42578125" style="8" customWidth="1"/>
    <col min="7426" max="7426" width="19.28515625" style="8" customWidth="1"/>
    <col min="7427" max="7427" width="18.7109375" style="8" customWidth="1"/>
    <col min="7428" max="7428" width="20.28515625" style="8" customWidth="1"/>
    <col min="7429" max="7429" width="21.140625" style="8" customWidth="1"/>
    <col min="7430" max="7430" width="12.7109375" style="8" customWidth="1"/>
    <col min="7431" max="7431" width="13" style="8" customWidth="1"/>
    <col min="7432" max="7432" width="12.42578125" style="8" customWidth="1"/>
    <col min="7433" max="7433" width="12.85546875" style="8" customWidth="1"/>
    <col min="7434" max="7436" width="12.28515625" style="8" customWidth="1"/>
    <col min="7437" max="7437" width="12.42578125" style="8" customWidth="1"/>
    <col min="7438" max="7438" width="12.5703125" style="8" customWidth="1"/>
    <col min="7439" max="7439" width="12.28515625" style="8" customWidth="1"/>
    <col min="7440" max="7440" width="41.7109375" style="8" customWidth="1"/>
    <col min="7441" max="7441" width="11.7109375" style="8" bestFit="1" customWidth="1"/>
    <col min="7442" max="7442" width="11.42578125" style="8" customWidth="1"/>
    <col min="7443" max="7680" width="11.42578125" style="8"/>
    <col min="7681" max="7681" width="32.42578125" style="8" customWidth="1"/>
    <col min="7682" max="7682" width="19.28515625" style="8" customWidth="1"/>
    <col min="7683" max="7683" width="18.7109375" style="8" customWidth="1"/>
    <col min="7684" max="7684" width="20.28515625" style="8" customWidth="1"/>
    <col min="7685" max="7685" width="21.140625" style="8" customWidth="1"/>
    <col min="7686" max="7686" width="12.7109375" style="8" customWidth="1"/>
    <col min="7687" max="7687" width="13" style="8" customWidth="1"/>
    <col min="7688" max="7688" width="12.42578125" style="8" customWidth="1"/>
    <col min="7689" max="7689" width="12.85546875" style="8" customWidth="1"/>
    <col min="7690" max="7692" width="12.28515625" style="8" customWidth="1"/>
    <col min="7693" max="7693" width="12.42578125" style="8" customWidth="1"/>
    <col min="7694" max="7694" width="12.5703125" style="8" customWidth="1"/>
    <col min="7695" max="7695" width="12.28515625" style="8" customWidth="1"/>
    <col min="7696" max="7696" width="41.7109375" style="8" customWidth="1"/>
    <col min="7697" max="7697" width="11.7109375" style="8" bestFit="1" customWidth="1"/>
    <col min="7698" max="7698" width="11.42578125" style="8" customWidth="1"/>
    <col min="7699" max="7936" width="11.42578125" style="8"/>
    <col min="7937" max="7937" width="32.42578125" style="8" customWidth="1"/>
    <col min="7938" max="7938" width="19.28515625" style="8" customWidth="1"/>
    <col min="7939" max="7939" width="18.7109375" style="8" customWidth="1"/>
    <col min="7940" max="7940" width="20.28515625" style="8" customWidth="1"/>
    <col min="7941" max="7941" width="21.140625" style="8" customWidth="1"/>
    <col min="7942" max="7942" width="12.7109375" style="8" customWidth="1"/>
    <col min="7943" max="7943" width="13" style="8" customWidth="1"/>
    <col min="7944" max="7944" width="12.42578125" style="8" customWidth="1"/>
    <col min="7945" max="7945" width="12.85546875" style="8" customWidth="1"/>
    <col min="7946" max="7948" width="12.28515625" style="8" customWidth="1"/>
    <col min="7949" max="7949" width="12.42578125" style="8" customWidth="1"/>
    <col min="7950" max="7950" width="12.5703125" style="8" customWidth="1"/>
    <col min="7951" max="7951" width="12.28515625" style="8" customWidth="1"/>
    <col min="7952" max="7952" width="41.7109375" style="8" customWidth="1"/>
    <col min="7953" max="7953" width="11.7109375" style="8" bestFit="1" customWidth="1"/>
    <col min="7954" max="7954" width="11.42578125" style="8" customWidth="1"/>
    <col min="7955" max="8192" width="11.42578125" style="8"/>
    <col min="8193" max="8193" width="32.42578125" style="8" customWidth="1"/>
    <col min="8194" max="8194" width="19.28515625" style="8" customWidth="1"/>
    <col min="8195" max="8195" width="18.7109375" style="8" customWidth="1"/>
    <col min="8196" max="8196" width="20.28515625" style="8" customWidth="1"/>
    <col min="8197" max="8197" width="21.140625" style="8" customWidth="1"/>
    <col min="8198" max="8198" width="12.7109375" style="8" customWidth="1"/>
    <col min="8199" max="8199" width="13" style="8" customWidth="1"/>
    <col min="8200" max="8200" width="12.42578125" style="8" customWidth="1"/>
    <col min="8201" max="8201" width="12.85546875" style="8" customWidth="1"/>
    <col min="8202" max="8204" width="12.28515625" style="8" customWidth="1"/>
    <col min="8205" max="8205" width="12.42578125" style="8" customWidth="1"/>
    <col min="8206" max="8206" width="12.5703125" style="8" customWidth="1"/>
    <col min="8207" max="8207" width="12.28515625" style="8" customWidth="1"/>
    <col min="8208" max="8208" width="41.7109375" style="8" customWidth="1"/>
    <col min="8209" max="8209" width="11.7109375" style="8" bestFit="1" customWidth="1"/>
    <col min="8210" max="8210" width="11.42578125" style="8" customWidth="1"/>
    <col min="8211" max="8448" width="11.42578125" style="8"/>
    <col min="8449" max="8449" width="32.42578125" style="8" customWidth="1"/>
    <col min="8450" max="8450" width="19.28515625" style="8" customWidth="1"/>
    <col min="8451" max="8451" width="18.7109375" style="8" customWidth="1"/>
    <col min="8452" max="8452" width="20.28515625" style="8" customWidth="1"/>
    <col min="8453" max="8453" width="21.140625" style="8" customWidth="1"/>
    <col min="8454" max="8454" width="12.7109375" style="8" customWidth="1"/>
    <col min="8455" max="8455" width="13" style="8" customWidth="1"/>
    <col min="8456" max="8456" width="12.42578125" style="8" customWidth="1"/>
    <col min="8457" max="8457" width="12.85546875" style="8" customWidth="1"/>
    <col min="8458" max="8460" width="12.28515625" style="8" customWidth="1"/>
    <col min="8461" max="8461" width="12.42578125" style="8" customWidth="1"/>
    <col min="8462" max="8462" width="12.5703125" style="8" customWidth="1"/>
    <col min="8463" max="8463" width="12.28515625" style="8" customWidth="1"/>
    <col min="8464" max="8464" width="41.7109375" style="8" customWidth="1"/>
    <col min="8465" max="8465" width="11.7109375" style="8" bestFit="1" customWidth="1"/>
    <col min="8466" max="8466" width="11.42578125" style="8" customWidth="1"/>
    <col min="8467" max="8704" width="11.42578125" style="8"/>
    <col min="8705" max="8705" width="32.42578125" style="8" customWidth="1"/>
    <col min="8706" max="8706" width="19.28515625" style="8" customWidth="1"/>
    <col min="8707" max="8707" width="18.7109375" style="8" customWidth="1"/>
    <col min="8708" max="8708" width="20.28515625" style="8" customWidth="1"/>
    <col min="8709" max="8709" width="21.140625" style="8" customWidth="1"/>
    <col min="8710" max="8710" width="12.7109375" style="8" customWidth="1"/>
    <col min="8711" max="8711" width="13" style="8" customWidth="1"/>
    <col min="8712" max="8712" width="12.42578125" style="8" customWidth="1"/>
    <col min="8713" max="8713" width="12.85546875" style="8" customWidth="1"/>
    <col min="8714" max="8716" width="12.28515625" style="8" customWidth="1"/>
    <col min="8717" max="8717" width="12.42578125" style="8" customWidth="1"/>
    <col min="8718" max="8718" width="12.5703125" style="8" customWidth="1"/>
    <col min="8719" max="8719" width="12.28515625" style="8" customWidth="1"/>
    <col min="8720" max="8720" width="41.7109375" style="8" customWidth="1"/>
    <col min="8721" max="8721" width="11.7109375" style="8" bestFit="1" customWidth="1"/>
    <col min="8722" max="8722" width="11.42578125" style="8" customWidth="1"/>
    <col min="8723" max="8960" width="11.42578125" style="8"/>
    <col min="8961" max="8961" width="32.42578125" style="8" customWidth="1"/>
    <col min="8962" max="8962" width="19.28515625" style="8" customWidth="1"/>
    <col min="8963" max="8963" width="18.7109375" style="8" customWidth="1"/>
    <col min="8964" max="8964" width="20.28515625" style="8" customWidth="1"/>
    <col min="8965" max="8965" width="21.140625" style="8" customWidth="1"/>
    <col min="8966" max="8966" width="12.7109375" style="8" customWidth="1"/>
    <col min="8967" max="8967" width="13" style="8" customWidth="1"/>
    <col min="8968" max="8968" width="12.42578125" style="8" customWidth="1"/>
    <col min="8969" max="8969" width="12.85546875" style="8" customWidth="1"/>
    <col min="8970" max="8972" width="12.28515625" style="8" customWidth="1"/>
    <col min="8973" max="8973" width="12.42578125" style="8" customWidth="1"/>
    <col min="8974" max="8974" width="12.5703125" style="8" customWidth="1"/>
    <col min="8975" max="8975" width="12.28515625" style="8" customWidth="1"/>
    <col min="8976" max="8976" width="41.7109375" style="8" customWidth="1"/>
    <col min="8977" max="8977" width="11.7109375" style="8" bestFit="1" customWidth="1"/>
    <col min="8978" max="8978" width="11.42578125" style="8" customWidth="1"/>
    <col min="8979" max="9216" width="11.42578125" style="8"/>
    <col min="9217" max="9217" width="32.42578125" style="8" customWidth="1"/>
    <col min="9218" max="9218" width="19.28515625" style="8" customWidth="1"/>
    <col min="9219" max="9219" width="18.7109375" style="8" customWidth="1"/>
    <col min="9220" max="9220" width="20.28515625" style="8" customWidth="1"/>
    <col min="9221" max="9221" width="21.140625" style="8" customWidth="1"/>
    <col min="9222" max="9222" width="12.7109375" style="8" customWidth="1"/>
    <col min="9223" max="9223" width="13" style="8" customWidth="1"/>
    <col min="9224" max="9224" width="12.42578125" style="8" customWidth="1"/>
    <col min="9225" max="9225" width="12.85546875" style="8" customWidth="1"/>
    <col min="9226" max="9228" width="12.28515625" style="8" customWidth="1"/>
    <col min="9229" max="9229" width="12.42578125" style="8" customWidth="1"/>
    <col min="9230" max="9230" width="12.5703125" style="8" customWidth="1"/>
    <col min="9231" max="9231" width="12.28515625" style="8" customWidth="1"/>
    <col min="9232" max="9232" width="41.7109375" style="8" customWidth="1"/>
    <col min="9233" max="9233" width="11.7109375" style="8" bestFit="1" customWidth="1"/>
    <col min="9234" max="9234" width="11.42578125" style="8" customWidth="1"/>
    <col min="9235" max="9472" width="11.42578125" style="8"/>
    <col min="9473" max="9473" width="32.42578125" style="8" customWidth="1"/>
    <col min="9474" max="9474" width="19.28515625" style="8" customWidth="1"/>
    <col min="9475" max="9475" width="18.7109375" style="8" customWidth="1"/>
    <col min="9476" max="9476" width="20.28515625" style="8" customWidth="1"/>
    <col min="9477" max="9477" width="21.140625" style="8" customWidth="1"/>
    <col min="9478" max="9478" width="12.7109375" style="8" customWidth="1"/>
    <col min="9479" max="9479" width="13" style="8" customWidth="1"/>
    <col min="9480" max="9480" width="12.42578125" style="8" customWidth="1"/>
    <col min="9481" max="9481" width="12.85546875" style="8" customWidth="1"/>
    <col min="9482" max="9484" width="12.28515625" style="8" customWidth="1"/>
    <col min="9485" max="9485" width="12.42578125" style="8" customWidth="1"/>
    <col min="9486" max="9486" width="12.5703125" style="8" customWidth="1"/>
    <col min="9487" max="9487" width="12.28515625" style="8" customWidth="1"/>
    <col min="9488" max="9488" width="41.7109375" style="8" customWidth="1"/>
    <col min="9489" max="9489" width="11.7109375" style="8" bestFit="1" customWidth="1"/>
    <col min="9490" max="9490" width="11.42578125" style="8" customWidth="1"/>
    <col min="9491" max="9728" width="11.42578125" style="8"/>
    <col min="9729" max="9729" width="32.42578125" style="8" customWidth="1"/>
    <col min="9730" max="9730" width="19.28515625" style="8" customWidth="1"/>
    <col min="9731" max="9731" width="18.7109375" style="8" customWidth="1"/>
    <col min="9732" max="9732" width="20.28515625" style="8" customWidth="1"/>
    <col min="9733" max="9733" width="21.140625" style="8" customWidth="1"/>
    <col min="9734" max="9734" width="12.7109375" style="8" customWidth="1"/>
    <col min="9735" max="9735" width="13" style="8" customWidth="1"/>
    <col min="9736" max="9736" width="12.42578125" style="8" customWidth="1"/>
    <col min="9737" max="9737" width="12.85546875" style="8" customWidth="1"/>
    <col min="9738" max="9740" width="12.28515625" style="8" customWidth="1"/>
    <col min="9741" max="9741" width="12.42578125" style="8" customWidth="1"/>
    <col min="9742" max="9742" width="12.5703125" style="8" customWidth="1"/>
    <col min="9743" max="9743" width="12.28515625" style="8" customWidth="1"/>
    <col min="9744" max="9744" width="41.7109375" style="8" customWidth="1"/>
    <col min="9745" max="9745" width="11.7109375" style="8" bestFit="1" customWidth="1"/>
    <col min="9746" max="9746" width="11.42578125" style="8" customWidth="1"/>
    <col min="9747" max="9984" width="11.42578125" style="8"/>
    <col min="9985" max="9985" width="32.42578125" style="8" customWidth="1"/>
    <col min="9986" max="9986" width="19.28515625" style="8" customWidth="1"/>
    <col min="9987" max="9987" width="18.7109375" style="8" customWidth="1"/>
    <col min="9988" max="9988" width="20.28515625" style="8" customWidth="1"/>
    <col min="9989" max="9989" width="21.140625" style="8" customWidth="1"/>
    <col min="9990" max="9990" width="12.7109375" style="8" customWidth="1"/>
    <col min="9991" max="9991" width="13" style="8" customWidth="1"/>
    <col min="9992" max="9992" width="12.42578125" style="8" customWidth="1"/>
    <col min="9993" max="9993" width="12.85546875" style="8" customWidth="1"/>
    <col min="9994" max="9996" width="12.28515625" style="8" customWidth="1"/>
    <col min="9997" max="9997" width="12.42578125" style="8" customWidth="1"/>
    <col min="9998" max="9998" width="12.5703125" style="8" customWidth="1"/>
    <col min="9999" max="9999" width="12.28515625" style="8" customWidth="1"/>
    <col min="10000" max="10000" width="41.7109375" style="8" customWidth="1"/>
    <col min="10001" max="10001" width="11.7109375" style="8" bestFit="1" customWidth="1"/>
    <col min="10002" max="10002" width="11.42578125" style="8" customWidth="1"/>
    <col min="10003" max="10240" width="11.42578125" style="8"/>
    <col min="10241" max="10241" width="32.42578125" style="8" customWidth="1"/>
    <col min="10242" max="10242" width="19.28515625" style="8" customWidth="1"/>
    <col min="10243" max="10243" width="18.7109375" style="8" customWidth="1"/>
    <col min="10244" max="10244" width="20.28515625" style="8" customWidth="1"/>
    <col min="10245" max="10245" width="21.140625" style="8" customWidth="1"/>
    <col min="10246" max="10246" width="12.7109375" style="8" customWidth="1"/>
    <col min="10247" max="10247" width="13" style="8" customWidth="1"/>
    <col min="10248" max="10248" width="12.42578125" style="8" customWidth="1"/>
    <col min="10249" max="10249" width="12.85546875" style="8" customWidth="1"/>
    <col min="10250" max="10252" width="12.28515625" style="8" customWidth="1"/>
    <col min="10253" max="10253" width="12.42578125" style="8" customWidth="1"/>
    <col min="10254" max="10254" width="12.5703125" style="8" customWidth="1"/>
    <col min="10255" max="10255" width="12.28515625" style="8" customWidth="1"/>
    <col min="10256" max="10256" width="41.7109375" style="8" customWidth="1"/>
    <col min="10257" max="10257" width="11.7109375" style="8" bestFit="1" customWidth="1"/>
    <col min="10258" max="10258" width="11.42578125" style="8" customWidth="1"/>
    <col min="10259" max="10496" width="11.42578125" style="8"/>
    <col min="10497" max="10497" width="32.42578125" style="8" customWidth="1"/>
    <col min="10498" max="10498" width="19.28515625" style="8" customWidth="1"/>
    <col min="10499" max="10499" width="18.7109375" style="8" customWidth="1"/>
    <col min="10500" max="10500" width="20.28515625" style="8" customWidth="1"/>
    <col min="10501" max="10501" width="21.140625" style="8" customWidth="1"/>
    <col min="10502" max="10502" width="12.7109375" style="8" customWidth="1"/>
    <col min="10503" max="10503" width="13" style="8" customWidth="1"/>
    <col min="10504" max="10504" width="12.42578125" style="8" customWidth="1"/>
    <col min="10505" max="10505" width="12.85546875" style="8" customWidth="1"/>
    <col min="10506" max="10508" width="12.28515625" style="8" customWidth="1"/>
    <col min="10509" max="10509" width="12.42578125" style="8" customWidth="1"/>
    <col min="10510" max="10510" width="12.5703125" style="8" customWidth="1"/>
    <col min="10511" max="10511" width="12.28515625" style="8" customWidth="1"/>
    <col min="10512" max="10512" width="41.7109375" style="8" customWidth="1"/>
    <col min="10513" max="10513" width="11.7109375" style="8" bestFit="1" customWidth="1"/>
    <col min="10514" max="10514" width="11.42578125" style="8" customWidth="1"/>
    <col min="10515" max="10752" width="11.42578125" style="8"/>
    <col min="10753" max="10753" width="32.42578125" style="8" customWidth="1"/>
    <col min="10754" max="10754" width="19.28515625" style="8" customWidth="1"/>
    <col min="10755" max="10755" width="18.7109375" style="8" customWidth="1"/>
    <col min="10756" max="10756" width="20.28515625" style="8" customWidth="1"/>
    <col min="10757" max="10757" width="21.140625" style="8" customWidth="1"/>
    <col min="10758" max="10758" width="12.7109375" style="8" customWidth="1"/>
    <col min="10759" max="10759" width="13" style="8" customWidth="1"/>
    <col min="10760" max="10760" width="12.42578125" style="8" customWidth="1"/>
    <col min="10761" max="10761" width="12.85546875" style="8" customWidth="1"/>
    <col min="10762" max="10764" width="12.28515625" style="8" customWidth="1"/>
    <col min="10765" max="10765" width="12.42578125" style="8" customWidth="1"/>
    <col min="10766" max="10766" width="12.5703125" style="8" customWidth="1"/>
    <col min="10767" max="10767" width="12.28515625" style="8" customWidth="1"/>
    <col min="10768" max="10768" width="41.7109375" style="8" customWidth="1"/>
    <col min="10769" max="10769" width="11.7109375" style="8" bestFit="1" customWidth="1"/>
    <col min="10770" max="10770" width="11.42578125" style="8" customWidth="1"/>
    <col min="10771" max="11008" width="11.42578125" style="8"/>
    <col min="11009" max="11009" width="32.42578125" style="8" customWidth="1"/>
    <col min="11010" max="11010" width="19.28515625" style="8" customWidth="1"/>
    <col min="11011" max="11011" width="18.7109375" style="8" customWidth="1"/>
    <col min="11012" max="11012" width="20.28515625" style="8" customWidth="1"/>
    <col min="11013" max="11013" width="21.140625" style="8" customWidth="1"/>
    <col min="11014" max="11014" width="12.7109375" style="8" customWidth="1"/>
    <col min="11015" max="11015" width="13" style="8" customWidth="1"/>
    <col min="11016" max="11016" width="12.42578125" style="8" customWidth="1"/>
    <col min="11017" max="11017" width="12.85546875" style="8" customWidth="1"/>
    <col min="11018" max="11020" width="12.28515625" style="8" customWidth="1"/>
    <col min="11021" max="11021" width="12.42578125" style="8" customWidth="1"/>
    <col min="11022" max="11022" width="12.5703125" style="8" customWidth="1"/>
    <col min="11023" max="11023" width="12.28515625" style="8" customWidth="1"/>
    <col min="11024" max="11024" width="41.7109375" style="8" customWidth="1"/>
    <col min="11025" max="11025" width="11.7109375" style="8" bestFit="1" customWidth="1"/>
    <col min="11026" max="11026" width="11.42578125" style="8" customWidth="1"/>
    <col min="11027" max="11264" width="11.42578125" style="8"/>
    <col min="11265" max="11265" width="32.42578125" style="8" customWidth="1"/>
    <col min="11266" max="11266" width="19.28515625" style="8" customWidth="1"/>
    <col min="11267" max="11267" width="18.7109375" style="8" customWidth="1"/>
    <col min="11268" max="11268" width="20.28515625" style="8" customWidth="1"/>
    <col min="11269" max="11269" width="21.140625" style="8" customWidth="1"/>
    <col min="11270" max="11270" width="12.7109375" style="8" customWidth="1"/>
    <col min="11271" max="11271" width="13" style="8" customWidth="1"/>
    <col min="11272" max="11272" width="12.42578125" style="8" customWidth="1"/>
    <col min="11273" max="11273" width="12.85546875" style="8" customWidth="1"/>
    <col min="11274" max="11276" width="12.28515625" style="8" customWidth="1"/>
    <col min="11277" max="11277" width="12.42578125" style="8" customWidth="1"/>
    <col min="11278" max="11278" width="12.5703125" style="8" customWidth="1"/>
    <col min="11279" max="11279" width="12.28515625" style="8" customWidth="1"/>
    <col min="11280" max="11280" width="41.7109375" style="8" customWidth="1"/>
    <col min="11281" max="11281" width="11.7109375" style="8" bestFit="1" customWidth="1"/>
    <col min="11282" max="11282" width="11.42578125" style="8" customWidth="1"/>
    <col min="11283" max="11520" width="11.42578125" style="8"/>
    <col min="11521" max="11521" width="32.42578125" style="8" customWidth="1"/>
    <col min="11522" max="11522" width="19.28515625" style="8" customWidth="1"/>
    <col min="11523" max="11523" width="18.7109375" style="8" customWidth="1"/>
    <col min="11524" max="11524" width="20.28515625" style="8" customWidth="1"/>
    <col min="11525" max="11525" width="21.140625" style="8" customWidth="1"/>
    <col min="11526" max="11526" width="12.7109375" style="8" customWidth="1"/>
    <col min="11527" max="11527" width="13" style="8" customWidth="1"/>
    <col min="11528" max="11528" width="12.42578125" style="8" customWidth="1"/>
    <col min="11529" max="11529" width="12.85546875" style="8" customWidth="1"/>
    <col min="11530" max="11532" width="12.28515625" style="8" customWidth="1"/>
    <col min="11533" max="11533" width="12.42578125" style="8" customWidth="1"/>
    <col min="11534" max="11534" width="12.5703125" style="8" customWidth="1"/>
    <col min="11535" max="11535" width="12.28515625" style="8" customWidth="1"/>
    <col min="11536" max="11536" width="41.7109375" style="8" customWidth="1"/>
    <col min="11537" max="11537" width="11.7109375" style="8" bestFit="1" customWidth="1"/>
    <col min="11538" max="11538" width="11.42578125" style="8" customWidth="1"/>
    <col min="11539" max="11776" width="11.42578125" style="8"/>
    <col min="11777" max="11777" width="32.42578125" style="8" customWidth="1"/>
    <col min="11778" max="11778" width="19.28515625" style="8" customWidth="1"/>
    <col min="11779" max="11779" width="18.7109375" style="8" customWidth="1"/>
    <col min="11780" max="11780" width="20.28515625" style="8" customWidth="1"/>
    <col min="11781" max="11781" width="21.140625" style="8" customWidth="1"/>
    <col min="11782" max="11782" width="12.7109375" style="8" customWidth="1"/>
    <col min="11783" max="11783" width="13" style="8" customWidth="1"/>
    <col min="11784" max="11784" width="12.42578125" style="8" customWidth="1"/>
    <col min="11785" max="11785" width="12.85546875" style="8" customWidth="1"/>
    <col min="11786" max="11788" width="12.28515625" style="8" customWidth="1"/>
    <col min="11789" max="11789" width="12.42578125" style="8" customWidth="1"/>
    <col min="11790" max="11790" width="12.5703125" style="8" customWidth="1"/>
    <col min="11791" max="11791" width="12.28515625" style="8" customWidth="1"/>
    <col min="11792" max="11792" width="41.7109375" style="8" customWidth="1"/>
    <col min="11793" max="11793" width="11.7109375" style="8" bestFit="1" customWidth="1"/>
    <col min="11794" max="11794" width="11.42578125" style="8" customWidth="1"/>
    <col min="11795" max="12032" width="11.42578125" style="8"/>
    <col min="12033" max="12033" width="32.42578125" style="8" customWidth="1"/>
    <col min="12034" max="12034" width="19.28515625" style="8" customWidth="1"/>
    <col min="12035" max="12035" width="18.7109375" style="8" customWidth="1"/>
    <col min="12036" max="12036" width="20.28515625" style="8" customWidth="1"/>
    <col min="12037" max="12037" width="21.140625" style="8" customWidth="1"/>
    <col min="12038" max="12038" width="12.7109375" style="8" customWidth="1"/>
    <col min="12039" max="12039" width="13" style="8" customWidth="1"/>
    <col min="12040" max="12040" width="12.42578125" style="8" customWidth="1"/>
    <col min="12041" max="12041" width="12.85546875" style="8" customWidth="1"/>
    <col min="12042" max="12044" width="12.28515625" style="8" customWidth="1"/>
    <col min="12045" max="12045" width="12.42578125" style="8" customWidth="1"/>
    <col min="12046" max="12046" width="12.5703125" style="8" customWidth="1"/>
    <col min="12047" max="12047" width="12.28515625" style="8" customWidth="1"/>
    <col min="12048" max="12048" width="41.7109375" style="8" customWidth="1"/>
    <col min="12049" max="12049" width="11.7109375" style="8" bestFit="1" customWidth="1"/>
    <col min="12050" max="12050" width="11.42578125" style="8" customWidth="1"/>
    <col min="12051" max="12288" width="11.42578125" style="8"/>
    <col min="12289" max="12289" width="32.42578125" style="8" customWidth="1"/>
    <col min="12290" max="12290" width="19.28515625" style="8" customWidth="1"/>
    <col min="12291" max="12291" width="18.7109375" style="8" customWidth="1"/>
    <col min="12292" max="12292" width="20.28515625" style="8" customWidth="1"/>
    <col min="12293" max="12293" width="21.140625" style="8" customWidth="1"/>
    <col min="12294" max="12294" width="12.7109375" style="8" customWidth="1"/>
    <col min="12295" max="12295" width="13" style="8" customWidth="1"/>
    <col min="12296" max="12296" width="12.42578125" style="8" customWidth="1"/>
    <col min="12297" max="12297" width="12.85546875" style="8" customWidth="1"/>
    <col min="12298" max="12300" width="12.28515625" style="8" customWidth="1"/>
    <col min="12301" max="12301" width="12.42578125" style="8" customWidth="1"/>
    <col min="12302" max="12302" width="12.5703125" style="8" customWidth="1"/>
    <col min="12303" max="12303" width="12.28515625" style="8" customWidth="1"/>
    <col min="12304" max="12304" width="41.7109375" style="8" customWidth="1"/>
    <col min="12305" max="12305" width="11.7109375" style="8" bestFit="1" customWidth="1"/>
    <col min="12306" max="12306" width="11.42578125" style="8" customWidth="1"/>
    <col min="12307" max="12544" width="11.42578125" style="8"/>
    <col min="12545" max="12545" width="32.42578125" style="8" customWidth="1"/>
    <col min="12546" max="12546" width="19.28515625" style="8" customWidth="1"/>
    <col min="12547" max="12547" width="18.7109375" style="8" customWidth="1"/>
    <col min="12548" max="12548" width="20.28515625" style="8" customWidth="1"/>
    <col min="12549" max="12549" width="21.140625" style="8" customWidth="1"/>
    <col min="12550" max="12550" width="12.7109375" style="8" customWidth="1"/>
    <col min="12551" max="12551" width="13" style="8" customWidth="1"/>
    <col min="12552" max="12552" width="12.42578125" style="8" customWidth="1"/>
    <col min="12553" max="12553" width="12.85546875" style="8" customWidth="1"/>
    <col min="12554" max="12556" width="12.28515625" style="8" customWidth="1"/>
    <col min="12557" max="12557" width="12.42578125" style="8" customWidth="1"/>
    <col min="12558" max="12558" width="12.5703125" style="8" customWidth="1"/>
    <col min="12559" max="12559" width="12.28515625" style="8" customWidth="1"/>
    <col min="12560" max="12560" width="41.7109375" style="8" customWidth="1"/>
    <col min="12561" max="12561" width="11.7109375" style="8" bestFit="1" customWidth="1"/>
    <col min="12562" max="12562" width="11.42578125" style="8" customWidth="1"/>
    <col min="12563" max="12800" width="11.42578125" style="8"/>
    <col min="12801" max="12801" width="32.42578125" style="8" customWidth="1"/>
    <col min="12802" max="12802" width="19.28515625" style="8" customWidth="1"/>
    <col min="12803" max="12803" width="18.7109375" style="8" customWidth="1"/>
    <col min="12804" max="12804" width="20.28515625" style="8" customWidth="1"/>
    <col min="12805" max="12805" width="21.140625" style="8" customWidth="1"/>
    <col min="12806" max="12806" width="12.7109375" style="8" customWidth="1"/>
    <col min="12807" max="12807" width="13" style="8" customWidth="1"/>
    <col min="12808" max="12808" width="12.42578125" style="8" customWidth="1"/>
    <col min="12809" max="12809" width="12.85546875" style="8" customWidth="1"/>
    <col min="12810" max="12812" width="12.28515625" style="8" customWidth="1"/>
    <col min="12813" max="12813" width="12.42578125" style="8" customWidth="1"/>
    <col min="12814" max="12814" width="12.5703125" style="8" customWidth="1"/>
    <col min="12815" max="12815" width="12.28515625" style="8" customWidth="1"/>
    <col min="12816" max="12816" width="41.7109375" style="8" customWidth="1"/>
    <col min="12817" max="12817" width="11.7109375" style="8" bestFit="1" customWidth="1"/>
    <col min="12818" max="12818" width="11.42578125" style="8" customWidth="1"/>
    <col min="12819" max="13056" width="11.42578125" style="8"/>
    <col min="13057" max="13057" width="32.42578125" style="8" customWidth="1"/>
    <col min="13058" max="13058" width="19.28515625" style="8" customWidth="1"/>
    <col min="13059" max="13059" width="18.7109375" style="8" customWidth="1"/>
    <col min="13060" max="13060" width="20.28515625" style="8" customWidth="1"/>
    <col min="13061" max="13061" width="21.140625" style="8" customWidth="1"/>
    <col min="13062" max="13062" width="12.7109375" style="8" customWidth="1"/>
    <col min="13063" max="13063" width="13" style="8" customWidth="1"/>
    <col min="13064" max="13064" width="12.42578125" style="8" customWidth="1"/>
    <col min="13065" max="13065" width="12.85546875" style="8" customWidth="1"/>
    <col min="13066" max="13068" width="12.28515625" style="8" customWidth="1"/>
    <col min="13069" max="13069" width="12.42578125" style="8" customWidth="1"/>
    <col min="13070" max="13070" width="12.5703125" style="8" customWidth="1"/>
    <col min="13071" max="13071" width="12.28515625" style="8" customWidth="1"/>
    <col min="13072" max="13072" width="41.7109375" style="8" customWidth="1"/>
    <col min="13073" max="13073" width="11.7109375" style="8" bestFit="1" customWidth="1"/>
    <col min="13074" max="13074" width="11.42578125" style="8" customWidth="1"/>
    <col min="13075" max="13312" width="11.42578125" style="8"/>
    <col min="13313" max="13313" width="32.42578125" style="8" customWidth="1"/>
    <col min="13314" max="13314" width="19.28515625" style="8" customWidth="1"/>
    <col min="13315" max="13315" width="18.7109375" style="8" customWidth="1"/>
    <col min="13316" max="13316" width="20.28515625" style="8" customWidth="1"/>
    <col min="13317" max="13317" width="21.140625" style="8" customWidth="1"/>
    <col min="13318" max="13318" width="12.7109375" style="8" customWidth="1"/>
    <col min="13319" max="13319" width="13" style="8" customWidth="1"/>
    <col min="13320" max="13320" width="12.42578125" style="8" customWidth="1"/>
    <col min="13321" max="13321" width="12.85546875" style="8" customWidth="1"/>
    <col min="13322" max="13324" width="12.28515625" style="8" customWidth="1"/>
    <col min="13325" max="13325" width="12.42578125" style="8" customWidth="1"/>
    <col min="13326" max="13326" width="12.5703125" style="8" customWidth="1"/>
    <col min="13327" max="13327" width="12.28515625" style="8" customWidth="1"/>
    <col min="13328" max="13328" width="41.7109375" style="8" customWidth="1"/>
    <col min="13329" max="13329" width="11.7109375" style="8" bestFit="1" customWidth="1"/>
    <col min="13330" max="13330" width="11.42578125" style="8" customWidth="1"/>
    <col min="13331" max="13568" width="11.42578125" style="8"/>
    <col min="13569" max="13569" width="32.42578125" style="8" customWidth="1"/>
    <col min="13570" max="13570" width="19.28515625" style="8" customWidth="1"/>
    <col min="13571" max="13571" width="18.7109375" style="8" customWidth="1"/>
    <col min="13572" max="13572" width="20.28515625" style="8" customWidth="1"/>
    <col min="13573" max="13573" width="21.140625" style="8" customWidth="1"/>
    <col min="13574" max="13574" width="12.7109375" style="8" customWidth="1"/>
    <col min="13575" max="13575" width="13" style="8" customWidth="1"/>
    <col min="13576" max="13576" width="12.42578125" style="8" customWidth="1"/>
    <col min="13577" max="13577" width="12.85546875" style="8" customWidth="1"/>
    <col min="13578" max="13580" width="12.28515625" style="8" customWidth="1"/>
    <col min="13581" max="13581" width="12.42578125" style="8" customWidth="1"/>
    <col min="13582" max="13582" width="12.5703125" style="8" customWidth="1"/>
    <col min="13583" max="13583" width="12.28515625" style="8" customWidth="1"/>
    <col min="13584" max="13584" width="41.7109375" style="8" customWidth="1"/>
    <col min="13585" max="13585" width="11.7109375" style="8" bestFit="1" customWidth="1"/>
    <col min="13586" max="13586" width="11.42578125" style="8" customWidth="1"/>
    <col min="13587" max="13824" width="11.42578125" style="8"/>
    <col min="13825" max="13825" width="32.42578125" style="8" customWidth="1"/>
    <col min="13826" max="13826" width="19.28515625" style="8" customWidth="1"/>
    <col min="13827" max="13827" width="18.7109375" style="8" customWidth="1"/>
    <col min="13828" max="13828" width="20.28515625" style="8" customWidth="1"/>
    <col min="13829" max="13829" width="21.140625" style="8" customWidth="1"/>
    <col min="13830" max="13830" width="12.7109375" style="8" customWidth="1"/>
    <col min="13831" max="13831" width="13" style="8" customWidth="1"/>
    <col min="13832" max="13832" width="12.42578125" style="8" customWidth="1"/>
    <col min="13833" max="13833" width="12.85546875" style="8" customWidth="1"/>
    <col min="13834" max="13836" width="12.28515625" style="8" customWidth="1"/>
    <col min="13837" max="13837" width="12.42578125" style="8" customWidth="1"/>
    <col min="13838" max="13838" width="12.5703125" style="8" customWidth="1"/>
    <col min="13839" max="13839" width="12.28515625" style="8" customWidth="1"/>
    <col min="13840" max="13840" width="41.7109375" style="8" customWidth="1"/>
    <col min="13841" max="13841" width="11.7109375" style="8" bestFit="1" customWidth="1"/>
    <col min="13842" max="13842" width="11.42578125" style="8" customWidth="1"/>
    <col min="13843" max="14080" width="11.42578125" style="8"/>
    <col min="14081" max="14081" width="32.42578125" style="8" customWidth="1"/>
    <col min="14082" max="14082" width="19.28515625" style="8" customWidth="1"/>
    <col min="14083" max="14083" width="18.7109375" style="8" customWidth="1"/>
    <col min="14084" max="14084" width="20.28515625" style="8" customWidth="1"/>
    <col min="14085" max="14085" width="21.140625" style="8" customWidth="1"/>
    <col min="14086" max="14086" width="12.7109375" style="8" customWidth="1"/>
    <col min="14087" max="14087" width="13" style="8" customWidth="1"/>
    <col min="14088" max="14088" width="12.42578125" style="8" customWidth="1"/>
    <col min="14089" max="14089" width="12.85546875" style="8" customWidth="1"/>
    <col min="14090" max="14092" width="12.28515625" style="8" customWidth="1"/>
    <col min="14093" max="14093" width="12.42578125" style="8" customWidth="1"/>
    <col min="14094" max="14094" width="12.5703125" style="8" customWidth="1"/>
    <col min="14095" max="14095" width="12.28515625" style="8" customWidth="1"/>
    <col min="14096" max="14096" width="41.7109375" style="8" customWidth="1"/>
    <col min="14097" max="14097" width="11.7109375" style="8" bestFit="1" customWidth="1"/>
    <col min="14098" max="14098" width="11.42578125" style="8" customWidth="1"/>
    <col min="14099" max="14336" width="11.42578125" style="8"/>
    <col min="14337" max="14337" width="32.42578125" style="8" customWidth="1"/>
    <col min="14338" max="14338" width="19.28515625" style="8" customWidth="1"/>
    <col min="14339" max="14339" width="18.7109375" style="8" customWidth="1"/>
    <col min="14340" max="14340" width="20.28515625" style="8" customWidth="1"/>
    <col min="14341" max="14341" width="21.140625" style="8" customWidth="1"/>
    <col min="14342" max="14342" width="12.7109375" style="8" customWidth="1"/>
    <col min="14343" max="14343" width="13" style="8" customWidth="1"/>
    <col min="14344" max="14344" width="12.42578125" style="8" customWidth="1"/>
    <col min="14345" max="14345" width="12.85546875" style="8" customWidth="1"/>
    <col min="14346" max="14348" width="12.28515625" style="8" customWidth="1"/>
    <col min="14349" max="14349" width="12.42578125" style="8" customWidth="1"/>
    <col min="14350" max="14350" width="12.5703125" style="8" customWidth="1"/>
    <col min="14351" max="14351" width="12.28515625" style="8" customWidth="1"/>
    <col min="14352" max="14352" width="41.7109375" style="8" customWidth="1"/>
    <col min="14353" max="14353" width="11.7109375" style="8" bestFit="1" customWidth="1"/>
    <col min="14354" max="14354" width="11.42578125" style="8" customWidth="1"/>
    <col min="14355" max="14592" width="11.42578125" style="8"/>
    <col min="14593" max="14593" width="32.42578125" style="8" customWidth="1"/>
    <col min="14594" max="14594" width="19.28515625" style="8" customWidth="1"/>
    <col min="14595" max="14595" width="18.7109375" style="8" customWidth="1"/>
    <col min="14596" max="14596" width="20.28515625" style="8" customWidth="1"/>
    <col min="14597" max="14597" width="21.140625" style="8" customWidth="1"/>
    <col min="14598" max="14598" width="12.7109375" style="8" customWidth="1"/>
    <col min="14599" max="14599" width="13" style="8" customWidth="1"/>
    <col min="14600" max="14600" width="12.42578125" style="8" customWidth="1"/>
    <col min="14601" max="14601" width="12.85546875" style="8" customWidth="1"/>
    <col min="14602" max="14604" width="12.28515625" style="8" customWidth="1"/>
    <col min="14605" max="14605" width="12.42578125" style="8" customWidth="1"/>
    <col min="14606" max="14606" width="12.5703125" style="8" customWidth="1"/>
    <col min="14607" max="14607" width="12.28515625" style="8" customWidth="1"/>
    <col min="14608" max="14608" width="41.7109375" style="8" customWidth="1"/>
    <col min="14609" max="14609" width="11.7109375" style="8" bestFit="1" customWidth="1"/>
    <col min="14610" max="14610" width="11.42578125" style="8" customWidth="1"/>
    <col min="14611" max="14848" width="11.42578125" style="8"/>
    <col min="14849" max="14849" width="32.42578125" style="8" customWidth="1"/>
    <col min="14850" max="14850" width="19.28515625" style="8" customWidth="1"/>
    <col min="14851" max="14851" width="18.7109375" style="8" customWidth="1"/>
    <col min="14852" max="14852" width="20.28515625" style="8" customWidth="1"/>
    <col min="14853" max="14853" width="21.140625" style="8" customWidth="1"/>
    <col min="14854" max="14854" width="12.7109375" style="8" customWidth="1"/>
    <col min="14855" max="14855" width="13" style="8" customWidth="1"/>
    <col min="14856" max="14856" width="12.42578125" style="8" customWidth="1"/>
    <col min="14857" max="14857" width="12.85546875" style="8" customWidth="1"/>
    <col min="14858" max="14860" width="12.28515625" style="8" customWidth="1"/>
    <col min="14861" max="14861" width="12.42578125" style="8" customWidth="1"/>
    <col min="14862" max="14862" width="12.5703125" style="8" customWidth="1"/>
    <col min="14863" max="14863" width="12.28515625" style="8" customWidth="1"/>
    <col min="14864" max="14864" width="41.7109375" style="8" customWidth="1"/>
    <col min="14865" max="14865" width="11.7109375" style="8" bestFit="1" customWidth="1"/>
    <col min="14866" max="14866" width="11.42578125" style="8" customWidth="1"/>
    <col min="14867" max="15104" width="11.42578125" style="8"/>
    <col min="15105" max="15105" width="32.42578125" style="8" customWidth="1"/>
    <col min="15106" max="15106" width="19.28515625" style="8" customWidth="1"/>
    <col min="15107" max="15107" width="18.7109375" style="8" customWidth="1"/>
    <col min="15108" max="15108" width="20.28515625" style="8" customWidth="1"/>
    <col min="15109" max="15109" width="21.140625" style="8" customWidth="1"/>
    <col min="15110" max="15110" width="12.7109375" style="8" customWidth="1"/>
    <col min="15111" max="15111" width="13" style="8" customWidth="1"/>
    <col min="15112" max="15112" width="12.42578125" style="8" customWidth="1"/>
    <col min="15113" max="15113" width="12.85546875" style="8" customWidth="1"/>
    <col min="15114" max="15116" width="12.28515625" style="8" customWidth="1"/>
    <col min="15117" max="15117" width="12.42578125" style="8" customWidth="1"/>
    <col min="15118" max="15118" width="12.5703125" style="8" customWidth="1"/>
    <col min="15119" max="15119" width="12.28515625" style="8" customWidth="1"/>
    <col min="15120" max="15120" width="41.7109375" style="8" customWidth="1"/>
    <col min="15121" max="15121" width="11.7109375" style="8" bestFit="1" customWidth="1"/>
    <col min="15122" max="15122" width="11.42578125" style="8" customWidth="1"/>
    <col min="15123" max="15360" width="11.42578125" style="8"/>
    <col min="15361" max="15361" width="32.42578125" style="8" customWidth="1"/>
    <col min="15362" max="15362" width="19.28515625" style="8" customWidth="1"/>
    <col min="15363" max="15363" width="18.7109375" style="8" customWidth="1"/>
    <col min="15364" max="15364" width="20.28515625" style="8" customWidth="1"/>
    <col min="15365" max="15365" width="21.140625" style="8" customWidth="1"/>
    <col min="15366" max="15366" width="12.7109375" style="8" customWidth="1"/>
    <col min="15367" max="15367" width="13" style="8" customWidth="1"/>
    <col min="15368" max="15368" width="12.42578125" style="8" customWidth="1"/>
    <col min="15369" max="15369" width="12.85546875" style="8" customWidth="1"/>
    <col min="15370" max="15372" width="12.28515625" style="8" customWidth="1"/>
    <col min="15373" max="15373" width="12.42578125" style="8" customWidth="1"/>
    <col min="15374" max="15374" width="12.5703125" style="8" customWidth="1"/>
    <col min="15375" max="15375" width="12.28515625" style="8" customWidth="1"/>
    <col min="15376" max="15376" width="41.7109375" style="8" customWidth="1"/>
    <col min="15377" max="15377" width="11.7109375" style="8" bestFit="1" customWidth="1"/>
    <col min="15378" max="15378" width="11.42578125" style="8" customWidth="1"/>
    <col min="15379" max="15616" width="11.42578125" style="8"/>
    <col min="15617" max="15617" width="32.42578125" style="8" customWidth="1"/>
    <col min="15618" max="15618" width="19.28515625" style="8" customWidth="1"/>
    <col min="15619" max="15619" width="18.7109375" style="8" customWidth="1"/>
    <col min="15620" max="15620" width="20.28515625" style="8" customWidth="1"/>
    <col min="15621" max="15621" width="21.140625" style="8" customWidth="1"/>
    <col min="15622" max="15622" width="12.7109375" style="8" customWidth="1"/>
    <col min="15623" max="15623" width="13" style="8" customWidth="1"/>
    <col min="15624" max="15624" width="12.42578125" style="8" customWidth="1"/>
    <col min="15625" max="15625" width="12.85546875" style="8" customWidth="1"/>
    <col min="15626" max="15628" width="12.28515625" style="8" customWidth="1"/>
    <col min="15629" max="15629" width="12.42578125" style="8" customWidth="1"/>
    <col min="15630" max="15630" width="12.5703125" style="8" customWidth="1"/>
    <col min="15631" max="15631" width="12.28515625" style="8" customWidth="1"/>
    <col min="15632" max="15632" width="41.7109375" style="8" customWidth="1"/>
    <col min="15633" max="15633" width="11.7109375" style="8" bestFit="1" customWidth="1"/>
    <col min="15634" max="15634" width="11.42578125" style="8" customWidth="1"/>
    <col min="15635" max="15872" width="11.42578125" style="8"/>
    <col min="15873" max="15873" width="32.42578125" style="8" customWidth="1"/>
    <col min="15874" max="15874" width="19.28515625" style="8" customWidth="1"/>
    <col min="15875" max="15875" width="18.7109375" style="8" customWidth="1"/>
    <col min="15876" max="15876" width="20.28515625" style="8" customWidth="1"/>
    <col min="15877" max="15877" width="21.140625" style="8" customWidth="1"/>
    <col min="15878" max="15878" width="12.7109375" style="8" customWidth="1"/>
    <col min="15879" max="15879" width="13" style="8" customWidth="1"/>
    <col min="15880" max="15880" width="12.42578125" style="8" customWidth="1"/>
    <col min="15881" max="15881" width="12.85546875" style="8" customWidth="1"/>
    <col min="15882" max="15884" width="12.28515625" style="8" customWidth="1"/>
    <col min="15885" max="15885" width="12.42578125" style="8" customWidth="1"/>
    <col min="15886" max="15886" width="12.5703125" style="8" customWidth="1"/>
    <col min="15887" max="15887" width="12.28515625" style="8" customWidth="1"/>
    <col min="15888" max="15888" width="41.7109375" style="8" customWidth="1"/>
    <col min="15889" max="15889" width="11.7109375" style="8" bestFit="1" customWidth="1"/>
    <col min="15890" max="15890" width="11.42578125" style="8" customWidth="1"/>
    <col min="15891" max="16128" width="11.42578125" style="8"/>
    <col min="16129" max="16129" width="32.42578125" style="8" customWidth="1"/>
    <col min="16130" max="16130" width="19.28515625" style="8" customWidth="1"/>
    <col min="16131" max="16131" width="18.7109375" style="8" customWidth="1"/>
    <col min="16132" max="16132" width="20.28515625" style="8" customWidth="1"/>
    <col min="16133" max="16133" width="21.140625" style="8" customWidth="1"/>
    <col min="16134" max="16134" width="12.7109375" style="8" customWidth="1"/>
    <col min="16135" max="16135" width="13" style="8" customWidth="1"/>
    <col min="16136" max="16136" width="12.42578125" style="8" customWidth="1"/>
    <col min="16137" max="16137" width="12.85546875" style="8" customWidth="1"/>
    <col min="16138" max="16140" width="12.28515625" style="8" customWidth="1"/>
    <col min="16141" max="16141" width="12.42578125" style="8" customWidth="1"/>
    <col min="16142" max="16142" width="12.5703125" style="8" customWidth="1"/>
    <col min="16143" max="16143" width="12.28515625" style="8" customWidth="1"/>
    <col min="16144" max="16144" width="41.7109375" style="8" customWidth="1"/>
    <col min="16145" max="16145" width="11.7109375" style="8" bestFit="1" customWidth="1"/>
    <col min="16146" max="16146" width="11.42578125" style="8" customWidth="1"/>
    <col min="16147" max="16384" width="11.42578125" style="8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6"/>
    </row>
    <row r="2" spans="1:17" x14ac:dyDescent="0.2">
      <c r="A2" s="9"/>
      <c r="B2" s="10"/>
      <c r="C2" s="3"/>
      <c r="D2" s="4"/>
      <c r="E2" s="5"/>
      <c r="F2" s="5"/>
      <c r="G2" s="5"/>
      <c r="H2" s="11" t="s">
        <v>0</v>
      </c>
      <c r="J2" s="12"/>
      <c r="K2" s="13"/>
      <c r="L2" s="7"/>
      <c r="M2" s="13"/>
      <c r="N2" s="12"/>
      <c r="O2" s="14"/>
      <c r="P2" s="11" t="s">
        <v>0</v>
      </c>
    </row>
    <row r="3" spans="1:17" x14ac:dyDescent="0.2">
      <c r="A3" s="9"/>
      <c r="B3" s="10"/>
      <c r="C3" s="3"/>
      <c r="D3" s="4"/>
      <c r="E3" s="5"/>
      <c r="F3" s="5"/>
      <c r="G3" s="5"/>
      <c r="H3" s="15" t="s">
        <v>1</v>
      </c>
      <c r="J3" s="12"/>
      <c r="K3" s="13"/>
      <c r="L3" s="7"/>
      <c r="M3" s="13"/>
      <c r="N3" s="12"/>
      <c r="O3" s="14"/>
      <c r="P3" s="15" t="s">
        <v>1</v>
      </c>
    </row>
    <row r="4" spans="1:17" ht="24.75" customHeight="1" x14ac:dyDescent="0.2">
      <c r="A4" s="9"/>
      <c r="B4" s="10"/>
      <c r="C4" s="125" t="s">
        <v>2</v>
      </c>
      <c r="D4" s="125"/>
      <c r="E4" s="5"/>
      <c r="F4" s="5"/>
      <c r="G4" s="5"/>
      <c r="H4" s="15" t="s">
        <v>3</v>
      </c>
      <c r="J4" s="12"/>
      <c r="K4" s="13"/>
      <c r="L4" s="7"/>
      <c r="M4" s="13"/>
      <c r="N4" s="12"/>
      <c r="O4" s="14"/>
      <c r="P4" s="16" t="s">
        <v>3</v>
      </c>
    </row>
    <row r="5" spans="1:17" ht="15" customHeight="1" x14ac:dyDescent="0.2">
      <c r="A5" s="9"/>
      <c r="B5" s="10"/>
      <c r="C5" s="126" t="s">
        <v>4</v>
      </c>
      <c r="D5" s="126"/>
      <c r="E5" s="17"/>
      <c r="F5" s="17"/>
      <c r="G5" s="17"/>
      <c r="H5" s="15" t="s">
        <v>5</v>
      </c>
      <c r="J5" s="18"/>
      <c r="K5" s="19"/>
      <c r="L5" s="20"/>
      <c r="M5" s="19"/>
      <c r="N5" s="18"/>
      <c r="O5" s="21"/>
      <c r="P5" s="15" t="s">
        <v>5</v>
      </c>
    </row>
    <row r="6" spans="1:17" ht="11.25" customHeight="1" x14ac:dyDescent="0.2">
      <c r="A6" s="22"/>
      <c r="B6" s="23"/>
      <c r="C6" s="126" t="s">
        <v>6</v>
      </c>
      <c r="D6" s="126"/>
      <c r="E6" s="126"/>
      <c r="F6" s="17"/>
      <c r="G6" s="17"/>
      <c r="H6" s="15" t="s">
        <v>7</v>
      </c>
      <c r="J6" s="18"/>
      <c r="K6" s="19"/>
      <c r="L6" s="20"/>
      <c r="M6" s="19"/>
      <c r="N6" s="18"/>
      <c r="O6" s="21"/>
      <c r="P6" s="15" t="s">
        <v>7</v>
      </c>
    </row>
    <row r="7" spans="1:17" ht="15" customHeight="1" x14ac:dyDescent="0.2">
      <c r="A7" s="22"/>
      <c r="B7" s="23"/>
      <c r="C7" s="127" t="s">
        <v>8</v>
      </c>
      <c r="D7" s="127"/>
      <c r="E7" s="17"/>
      <c r="F7" s="17"/>
      <c r="G7" s="17"/>
      <c r="H7" s="15" t="s">
        <v>9</v>
      </c>
      <c r="J7" s="18"/>
      <c r="K7" s="19"/>
      <c r="L7" s="20"/>
      <c r="M7" s="19"/>
      <c r="N7" s="18"/>
      <c r="O7" s="21"/>
      <c r="P7" s="15" t="s">
        <v>9</v>
      </c>
    </row>
    <row r="8" spans="1:17" ht="15" customHeight="1" x14ac:dyDescent="0.2">
      <c r="A8" s="22"/>
      <c r="B8" s="23"/>
      <c r="C8" s="24"/>
      <c r="D8" s="24"/>
      <c r="E8" s="17"/>
      <c r="F8" s="17"/>
      <c r="G8" s="17"/>
      <c r="H8" s="15"/>
      <c r="J8" s="18"/>
      <c r="K8" s="19"/>
      <c r="L8" s="20"/>
      <c r="M8" s="19"/>
      <c r="N8" s="18"/>
      <c r="O8" s="21"/>
      <c r="P8" s="15"/>
    </row>
    <row r="9" spans="1:17" ht="12" x14ac:dyDescent="0.2">
      <c r="A9" s="25"/>
      <c r="B9" s="26"/>
      <c r="C9" s="27"/>
      <c r="E9" s="29"/>
      <c r="F9" s="30" t="s">
        <v>10</v>
      </c>
      <c r="G9" s="29"/>
      <c r="H9" s="29"/>
      <c r="I9" s="29"/>
      <c r="J9" s="29"/>
      <c r="K9" s="29"/>
      <c r="L9" s="29"/>
      <c r="M9" s="29"/>
      <c r="N9" s="29"/>
      <c r="O9" s="29"/>
      <c r="P9" s="31"/>
    </row>
    <row r="10" spans="1:17" x14ac:dyDescent="0.2">
      <c r="A10" s="32" t="s">
        <v>11</v>
      </c>
      <c r="B10" s="33" t="s">
        <v>12</v>
      </c>
      <c r="C10" s="34" t="s">
        <v>13</v>
      </c>
      <c r="D10" s="35" t="s">
        <v>14</v>
      </c>
      <c r="E10" s="35" t="s">
        <v>15</v>
      </c>
      <c r="F10" s="35" t="s">
        <v>16</v>
      </c>
      <c r="G10" s="35" t="s">
        <v>17</v>
      </c>
      <c r="H10" s="35" t="s">
        <v>18</v>
      </c>
      <c r="I10" s="35" t="s">
        <v>19</v>
      </c>
      <c r="J10" s="35" t="s">
        <v>20</v>
      </c>
      <c r="K10" s="35" t="s">
        <v>21</v>
      </c>
      <c r="L10" s="35" t="s">
        <v>22</v>
      </c>
      <c r="M10" s="35" t="s">
        <v>23</v>
      </c>
      <c r="N10" s="35" t="s">
        <v>24</v>
      </c>
      <c r="O10" s="35" t="s">
        <v>25</v>
      </c>
      <c r="P10" s="34" t="s">
        <v>26</v>
      </c>
      <c r="Q10" s="36"/>
    </row>
    <row r="11" spans="1:17" ht="15.75" x14ac:dyDescent="0.2">
      <c r="A11" s="37" t="s">
        <v>27</v>
      </c>
      <c r="B11" s="38">
        <f t="shared" ref="B11:O11" si="0">+B12+B18+B28+B54</f>
        <v>476648753.14999998</v>
      </c>
      <c r="C11" s="38">
        <f t="shared" si="0"/>
        <v>476648753.14999998</v>
      </c>
      <c r="D11" s="38">
        <f t="shared" si="0"/>
        <v>32175784.880000003</v>
      </c>
      <c r="E11" s="38">
        <f>+E12+E18+E28+E54+E38</f>
        <v>28312217.900000002</v>
      </c>
      <c r="F11" s="38">
        <f t="shared" si="0"/>
        <v>30954240.090000004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38">
        <f t="shared" si="0"/>
        <v>0</v>
      </c>
      <c r="K11" s="38">
        <f t="shared" si="0"/>
        <v>0</v>
      </c>
      <c r="L11" s="38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>+P12+P18+P28+P54+P38</f>
        <v>91442242.87000002</v>
      </c>
      <c r="Q11" s="39"/>
    </row>
    <row r="12" spans="1:17" ht="12.75" x14ac:dyDescent="0.2">
      <c r="A12" s="37" t="s">
        <v>28</v>
      </c>
      <c r="B12" s="40">
        <f>SUM(B13:B17)</f>
        <v>292605000</v>
      </c>
      <c r="C12" s="40">
        <f>SUM(C13:C17)</f>
        <v>292605000</v>
      </c>
      <c r="D12" s="40">
        <f>SUM(D13:D17)</f>
        <v>23388505.020000003</v>
      </c>
      <c r="E12" s="40">
        <f t="shared" ref="E12:O12" si="1">SUM(E13:E17)</f>
        <v>23017515.470000003</v>
      </c>
      <c r="F12" s="40">
        <f t="shared" si="1"/>
        <v>24398451.070000004</v>
      </c>
      <c r="G12" s="40">
        <f t="shared" si="1"/>
        <v>0</v>
      </c>
      <c r="H12" s="40">
        <f t="shared" si="1"/>
        <v>0</v>
      </c>
      <c r="I12" s="40">
        <f t="shared" si="1"/>
        <v>0</v>
      </c>
      <c r="J12" s="40">
        <f t="shared" si="1"/>
        <v>0</v>
      </c>
      <c r="K12" s="40">
        <f t="shared" si="1"/>
        <v>0</v>
      </c>
      <c r="L12" s="40">
        <f t="shared" si="1"/>
        <v>0</v>
      </c>
      <c r="M12" s="40">
        <f t="shared" si="1"/>
        <v>0</v>
      </c>
      <c r="N12" s="40">
        <f t="shared" si="1"/>
        <v>0</v>
      </c>
      <c r="O12" s="40">
        <f t="shared" si="1"/>
        <v>0</v>
      </c>
      <c r="P12" s="40">
        <f t="shared" ref="P12:P75" si="2">SUM(D12:O12)</f>
        <v>70804471.560000017</v>
      </c>
      <c r="Q12" s="39"/>
    </row>
    <row r="13" spans="1:17" ht="15" x14ac:dyDescent="0.25">
      <c r="A13" s="41" t="s">
        <v>29</v>
      </c>
      <c r="B13" s="42">
        <v>217500000</v>
      </c>
      <c r="C13" s="42">
        <f>+B13</f>
        <v>217500000</v>
      </c>
      <c r="D13" s="43">
        <v>19480926.040000003</v>
      </c>
      <c r="E13" s="44">
        <v>18625213.830000002</v>
      </c>
      <c r="F13" s="45">
        <v>19657740.390000004</v>
      </c>
      <c r="G13" s="46"/>
      <c r="H13" s="47"/>
      <c r="I13" s="45"/>
      <c r="J13" s="48"/>
      <c r="K13" s="49"/>
      <c r="L13" s="49"/>
      <c r="M13" s="50"/>
      <c r="N13" s="50"/>
      <c r="O13" s="45"/>
      <c r="P13" s="51">
        <f t="shared" si="2"/>
        <v>57763880.260000005</v>
      </c>
      <c r="Q13" s="52"/>
    </row>
    <row r="14" spans="1:17" ht="15" x14ac:dyDescent="0.25">
      <c r="A14" s="41" t="s">
        <v>30</v>
      </c>
      <c r="B14" s="42">
        <v>28000000</v>
      </c>
      <c r="C14" s="42">
        <f t="shared" ref="C14:C77" si="3">+B14</f>
        <v>28000000</v>
      </c>
      <c r="D14" s="43">
        <v>1374844</v>
      </c>
      <c r="E14" s="53">
        <v>1848897.52</v>
      </c>
      <c r="F14" s="45">
        <v>2187131</v>
      </c>
      <c r="G14" s="54"/>
      <c r="H14" s="55"/>
      <c r="I14" s="55"/>
      <c r="J14" s="47"/>
      <c r="K14" s="47"/>
      <c r="L14" s="56"/>
      <c r="M14" s="47"/>
      <c r="N14" s="57"/>
      <c r="O14" s="51"/>
      <c r="P14" s="51">
        <f>SUM(D14:O14)</f>
        <v>5410872.5199999996</v>
      </c>
      <c r="Q14" s="39"/>
    </row>
    <row r="15" spans="1:17" x14ac:dyDescent="0.2">
      <c r="A15" s="41" t="s">
        <v>31</v>
      </c>
      <c r="B15" s="58">
        <v>0</v>
      </c>
      <c r="C15" s="58">
        <f t="shared" si="3"/>
        <v>0</v>
      </c>
      <c r="D15" s="59">
        <v>0</v>
      </c>
      <c r="E15" s="59"/>
      <c r="F15" s="45"/>
      <c r="G15" s="59"/>
      <c r="H15" s="59"/>
      <c r="I15" s="59"/>
      <c r="J15" s="59"/>
      <c r="K15" s="59"/>
      <c r="L15" s="60"/>
      <c r="M15" s="61"/>
      <c r="N15" s="62"/>
      <c r="O15" s="58"/>
      <c r="P15" s="51">
        <f t="shared" si="2"/>
        <v>0</v>
      </c>
      <c r="Q15" s="39"/>
    </row>
    <row r="16" spans="1:17" ht="15" x14ac:dyDescent="0.25">
      <c r="A16" s="41" t="s">
        <v>32</v>
      </c>
      <c r="B16" s="42">
        <v>16105000</v>
      </c>
      <c r="C16" s="42">
        <f t="shared" si="3"/>
        <v>16105000</v>
      </c>
      <c r="D16" s="63">
        <v>0</v>
      </c>
      <c r="E16" s="56"/>
      <c r="F16" s="45"/>
      <c r="G16" s="54"/>
      <c r="H16" s="64"/>
      <c r="I16" s="64"/>
      <c r="J16" s="56"/>
      <c r="K16" s="55"/>
      <c r="L16" s="56"/>
      <c r="M16" s="56"/>
      <c r="N16" s="60"/>
      <c r="O16" s="63"/>
      <c r="P16" s="51">
        <f t="shared" si="2"/>
        <v>0</v>
      </c>
      <c r="Q16" s="39"/>
    </row>
    <row r="17" spans="1:17" ht="22.5" x14ac:dyDescent="0.25">
      <c r="A17" s="41" t="s">
        <v>33</v>
      </c>
      <c r="B17" s="42">
        <v>31000000</v>
      </c>
      <c r="C17" s="42">
        <f t="shared" si="3"/>
        <v>31000000</v>
      </c>
      <c r="D17" s="43">
        <v>2532734.9799999995</v>
      </c>
      <c r="E17" s="44">
        <v>2543404.12</v>
      </c>
      <c r="F17" s="45">
        <v>2553579.6800000002</v>
      </c>
      <c r="G17" s="65"/>
      <c r="H17" s="59"/>
      <c r="I17" s="65"/>
      <c r="J17" s="66"/>
      <c r="K17" s="67"/>
      <c r="L17" s="61"/>
      <c r="M17" s="67"/>
      <c r="N17" s="67"/>
      <c r="O17" s="46"/>
      <c r="P17" s="51">
        <f t="shared" si="2"/>
        <v>7629718.7799999993</v>
      </c>
      <c r="Q17" s="120"/>
    </row>
    <row r="18" spans="1:17" ht="15" x14ac:dyDescent="0.2">
      <c r="A18" s="37" t="s">
        <v>34</v>
      </c>
      <c r="B18" s="40">
        <f>SUM(B19:B27)</f>
        <v>28249245.32</v>
      </c>
      <c r="C18" s="40">
        <f>SUM(C19:C27)</f>
        <v>28249245.32</v>
      </c>
      <c r="D18" s="40">
        <f>SUM(D19:D27)</f>
        <v>1351074.17</v>
      </c>
      <c r="E18" s="40">
        <f>SUM(E19:E27)</f>
        <v>741803.07000000007</v>
      </c>
      <c r="F18" s="40">
        <f t="shared" ref="F18:O18" si="4">SUM(F19:F27)</f>
        <v>789533.55</v>
      </c>
      <c r="G18" s="68">
        <f t="shared" si="4"/>
        <v>0</v>
      </c>
      <c r="H18" s="68">
        <f t="shared" si="4"/>
        <v>0</v>
      </c>
      <c r="I18" s="68">
        <f t="shared" si="4"/>
        <v>0</v>
      </c>
      <c r="J18" s="68">
        <f t="shared" si="4"/>
        <v>0</v>
      </c>
      <c r="K18" s="68">
        <f t="shared" si="4"/>
        <v>0</v>
      </c>
      <c r="L18" s="68">
        <f t="shared" si="4"/>
        <v>0</v>
      </c>
      <c r="M18" s="68">
        <f t="shared" si="4"/>
        <v>0</v>
      </c>
      <c r="N18" s="68">
        <f t="shared" si="4"/>
        <v>0</v>
      </c>
      <c r="O18" s="68">
        <f t="shared" si="4"/>
        <v>0</v>
      </c>
      <c r="P18" s="40">
        <f t="shared" si="2"/>
        <v>2882410.79</v>
      </c>
      <c r="Q18" s="119"/>
    </row>
    <row r="19" spans="1:17" ht="15" x14ac:dyDescent="0.25">
      <c r="A19" s="41" t="s">
        <v>35</v>
      </c>
      <c r="B19" s="42">
        <v>3420000</v>
      </c>
      <c r="C19" s="42">
        <f t="shared" si="3"/>
        <v>3420000</v>
      </c>
      <c r="D19" s="43">
        <v>114160.2</v>
      </c>
      <c r="E19" s="69">
        <v>262074.54</v>
      </c>
      <c r="F19" s="45">
        <v>266299.40999999997</v>
      </c>
      <c r="G19" s="46"/>
      <c r="H19" s="70"/>
      <c r="I19" s="45"/>
      <c r="J19" s="48"/>
      <c r="K19" s="49"/>
      <c r="L19" s="49"/>
      <c r="M19" s="49"/>
      <c r="N19" s="49"/>
      <c r="O19" s="45"/>
      <c r="P19" s="51">
        <f t="shared" si="2"/>
        <v>642534.14999999991</v>
      </c>
      <c r="Q19" s="71"/>
    </row>
    <row r="20" spans="1:17" ht="22.5" x14ac:dyDescent="0.2">
      <c r="A20" s="41" t="s">
        <v>36</v>
      </c>
      <c r="B20" s="54">
        <v>0</v>
      </c>
      <c r="C20" s="58">
        <f t="shared" si="3"/>
        <v>0</v>
      </c>
      <c r="D20" s="72">
        <v>0</v>
      </c>
      <c r="E20" s="49"/>
      <c r="F20" s="46"/>
      <c r="G20" s="46"/>
      <c r="H20" s="47"/>
      <c r="I20" s="46"/>
      <c r="J20" s="49"/>
      <c r="K20" s="49"/>
      <c r="L20" s="49"/>
      <c r="M20" s="73"/>
      <c r="N20" s="49"/>
      <c r="O20" s="46"/>
      <c r="P20" s="51">
        <f t="shared" si="2"/>
        <v>0</v>
      </c>
      <c r="Q20" s="71"/>
    </row>
    <row r="21" spans="1:17" x14ac:dyDescent="0.2">
      <c r="A21" s="41" t="s">
        <v>37</v>
      </c>
      <c r="B21" s="58">
        <v>0</v>
      </c>
      <c r="C21" s="58">
        <f t="shared" si="3"/>
        <v>0</v>
      </c>
      <c r="D21" s="63">
        <v>0</v>
      </c>
      <c r="E21" s="62"/>
      <c r="F21" s="62"/>
      <c r="G21" s="74"/>
      <c r="H21" s="75"/>
      <c r="I21" s="62"/>
      <c r="J21" s="62"/>
      <c r="K21" s="76"/>
      <c r="L21" s="62"/>
      <c r="M21" s="62"/>
      <c r="N21" s="62"/>
      <c r="O21" s="45"/>
      <c r="P21" s="51">
        <f t="shared" si="2"/>
        <v>0</v>
      </c>
      <c r="Q21" s="71"/>
    </row>
    <row r="22" spans="1:17" ht="15" x14ac:dyDescent="0.25">
      <c r="A22" s="41" t="s">
        <v>38</v>
      </c>
      <c r="B22" s="42">
        <v>66900</v>
      </c>
      <c r="C22" s="42">
        <f t="shared" si="3"/>
        <v>66900</v>
      </c>
      <c r="D22" s="43">
        <v>66900</v>
      </c>
      <c r="E22" s="42">
        <v>180</v>
      </c>
      <c r="F22" s="59">
        <v>180</v>
      </c>
      <c r="G22" s="59"/>
      <c r="H22" s="77"/>
      <c r="I22" s="46"/>
      <c r="J22" s="73"/>
      <c r="K22" s="49"/>
      <c r="L22" s="67"/>
      <c r="M22" s="49"/>
      <c r="N22" s="70"/>
      <c r="O22" s="45"/>
      <c r="P22" s="51">
        <f t="shared" si="2"/>
        <v>67260</v>
      </c>
      <c r="Q22" s="71"/>
    </row>
    <row r="23" spans="1:17" ht="15" x14ac:dyDescent="0.25">
      <c r="A23" s="41" t="s">
        <v>39</v>
      </c>
      <c r="B23" s="58">
        <v>0</v>
      </c>
      <c r="C23" s="58">
        <f t="shared" si="3"/>
        <v>0</v>
      </c>
      <c r="D23" s="72">
        <v>0</v>
      </c>
      <c r="E23" s="42"/>
      <c r="F23" s="45"/>
      <c r="G23" s="46"/>
      <c r="H23" s="47"/>
      <c r="I23" s="45"/>
      <c r="J23" s="50"/>
      <c r="K23" s="49"/>
      <c r="L23" s="78"/>
      <c r="M23" s="67"/>
      <c r="N23" s="76"/>
      <c r="O23" s="65"/>
      <c r="P23" s="51">
        <f t="shared" si="2"/>
        <v>0</v>
      </c>
      <c r="Q23" s="71"/>
    </row>
    <row r="24" spans="1:17" ht="15" x14ac:dyDescent="0.25">
      <c r="A24" s="41" t="s">
        <v>40</v>
      </c>
      <c r="B24" s="58">
        <v>0</v>
      </c>
      <c r="C24" s="58">
        <f t="shared" si="3"/>
        <v>0</v>
      </c>
      <c r="D24" s="58">
        <v>0</v>
      </c>
      <c r="E24" s="42"/>
      <c r="F24" s="79"/>
      <c r="G24" s="79"/>
      <c r="H24" s="79"/>
      <c r="I24" s="79"/>
      <c r="J24" s="79"/>
      <c r="K24" s="79"/>
      <c r="L24" s="79"/>
      <c r="M24" s="79"/>
      <c r="N24" s="79"/>
      <c r="O24" s="65"/>
      <c r="P24" s="51">
        <f t="shared" si="2"/>
        <v>0</v>
      </c>
      <c r="Q24" s="71"/>
    </row>
    <row r="25" spans="1:17" ht="33.75" x14ac:dyDescent="0.25">
      <c r="A25" s="80" t="s">
        <v>41</v>
      </c>
      <c r="B25" s="42">
        <v>23891795.23</v>
      </c>
      <c r="C25" s="42">
        <f t="shared" si="3"/>
        <v>23891795.23</v>
      </c>
      <c r="D25" s="43">
        <v>775395.35</v>
      </c>
      <c r="E25" s="42">
        <v>28364</v>
      </c>
      <c r="F25" s="45">
        <v>172870</v>
      </c>
      <c r="G25" s="46"/>
      <c r="H25" s="47"/>
      <c r="I25" s="46"/>
      <c r="J25" s="73"/>
      <c r="K25" s="49"/>
      <c r="L25" s="49"/>
      <c r="M25" s="49"/>
      <c r="N25" s="76"/>
      <c r="O25" s="46"/>
      <c r="P25" s="51">
        <f t="shared" si="2"/>
        <v>976629.35</v>
      </c>
      <c r="Q25" s="71"/>
    </row>
    <row r="26" spans="1:17" ht="22.5" x14ac:dyDescent="0.25">
      <c r="A26" s="80" t="s">
        <v>42</v>
      </c>
      <c r="B26" s="42">
        <v>870550.09</v>
      </c>
      <c r="C26" s="42">
        <f t="shared" si="3"/>
        <v>870550.09</v>
      </c>
      <c r="D26" s="43">
        <v>394618.62</v>
      </c>
      <c r="E26" s="42">
        <v>448184.53</v>
      </c>
      <c r="F26" s="45">
        <v>350184.14</v>
      </c>
      <c r="G26" s="78"/>
      <c r="H26" s="47"/>
      <c r="I26" s="46"/>
      <c r="J26" s="81"/>
      <c r="K26" s="49"/>
      <c r="L26" s="49"/>
      <c r="M26" s="49"/>
      <c r="N26" s="49"/>
      <c r="O26" s="46"/>
      <c r="P26" s="51">
        <f t="shared" si="2"/>
        <v>1192987.29</v>
      </c>
      <c r="Q26" s="71"/>
    </row>
    <row r="27" spans="1:17" ht="15" x14ac:dyDescent="0.25">
      <c r="A27" s="80" t="s">
        <v>43</v>
      </c>
      <c r="B27" s="54">
        <v>0</v>
      </c>
      <c r="C27" s="58">
        <f t="shared" si="3"/>
        <v>0</v>
      </c>
      <c r="D27" s="72">
        <v>0</v>
      </c>
      <c r="E27" s="42">
        <v>3000</v>
      </c>
      <c r="F27" s="49"/>
      <c r="G27" s="82"/>
      <c r="H27" s="83"/>
      <c r="I27" s="46"/>
      <c r="J27" s="73"/>
      <c r="K27" s="49"/>
      <c r="L27" s="74"/>
      <c r="M27" s="76"/>
      <c r="N27" s="49"/>
      <c r="O27" s="46"/>
      <c r="P27" s="51">
        <f t="shared" si="2"/>
        <v>3000</v>
      </c>
      <c r="Q27" s="71"/>
    </row>
    <row r="28" spans="1:17" ht="27" customHeight="1" x14ac:dyDescent="0.2">
      <c r="A28" s="84" t="s">
        <v>44</v>
      </c>
      <c r="B28" s="40">
        <f>SUM(B29:B37)</f>
        <v>125166698.63</v>
      </c>
      <c r="C28" s="40">
        <f>SUM(C29:C37)</f>
        <v>125166698.63</v>
      </c>
      <c r="D28" s="40">
        <f>SUM(D29:D37)</f>
        <v>6950175.9699999997</v>
      </c>
      <c r="E28" s="40">
        <f>SUM(E29:E37)</f>
        <v>4157106.8599999994</v>
      </c>
      <c r="F28" s="40">
        <f t="shared" ref="F28:O28" si="5">SUM(F29:F37)</f>
        <v>3812765.47</v>
      </c>
      <c r="G28" s="68">
        <f t="shared" si="5"/>
        <v>0</v>
      </c>
      <c r="H28" s="68">
        <f t="shared" si="5"/>
        <v>0</v>
      </c>
      <c r="I28" s="68">
        <f t="shared" si="5"/>
        <v>0</v>
      </c>
      <c r="J28" s="68">
        <f t="shared" si="5"/>
        <v>0</v>
      </c>
      <c r="K28" s="68">
        <f t="shared" si="5"/>
        <v>0</v>
      </c>
      <c r="L28" s="68">
        <f t="shared" si="5"/>
        <v>0</v>
      </c>
      <c r="M28" s="68">
        <f t="shared" si="5"/>
        <v>0</v>
      </c>
      <c r="N28" s="68">
        <f t="shared" si="5"/>
        <v>0</v>
      </c>
      <c r="O28" s="68">
        <f t="shared" si="5"/>
        <v>0</v>
      </c>
      <c r="P28" s="40">
        <f t="shared" si="2"/>
        <v>14920048.299999999</v>
      </c>
      <c r="Q28" s="71"/>
    </row>
    <row r="29" spans="1:17" ht="23.25" x14ac:dyDescent="0.25">
      <c r="A29" s="85" t="s">
        <v>45</v>
      </c>
      <c r="B29" s="42">
        <v>7285656.5800000001</v>
      </c>
      <c r="C29" s="42">
        <f t="shared" si="3"/>
        <v>7285656.5800000001</v>
      </c>
      <c r="D29" s="43">
        <v>485633.69999999995</v>
      </c>
      <c r="E29" s="69">
        <f>30286.88</f>
        <v>30286.880000000001</v>
      </c>
      <c r="F29" s="45">
        <v>265045.48</v>
      </c>
      <c r="G29" s="46"/>
      <c r="H29" s="47"/>
      <c r="I29" s="46"/>
      <c r="J29" s="73"/>
      <c r="K29" s="49"/>
      <c r="L29" s="49"/>
      <c r="M29" s="49"/>
      <c r="N29" s="49"/>
      <c r="O29" s="46"/>
      <c r="P29" s="51">
        <f t="shared" si="2"/>
        <v>780966.05999999994</v>
      </c>
      <c r="Q29" s="71"/>
    </row>
    <row r="30" spans="1:17" ht="15" x14ac:dyDescent="0.25">
      <c r="A30" s="80" t="s">
        <v>46</v>
      </c>
      <c r="B30" s="42">
        <v>1499673.8</v>
      </c>
      <c r="C30" s="42">
        <f t="shared" si="3"/>
        <v>1499673.8</v>
      </c>
      <c r="D30" s="43">
        <v>0</v>
      </c>
      <c r="E30" s="47"/>
      <c r="F30" s="45">
        <v>103648.84</v>
      </c>
      <c r="G30" s="48"/>
      <c r="H30" s="55"/>
      <c r="I30" s="55"/>
      <c r="J30" s="50"/>
      <c r="K30" s="49"/>
      <c r="L30" s="67"/>
      <c r="M30" s="47"/>
      <c r="N30" s="47"/>
      <c r="O30" s="51"/>
      <c r="P30" s="51">
        <f t="shared" si="2"/>
        <v>103648.84</v>
      </c>
      <c r="Q30" s="71"/>
    </row>
    <row r="31" spans="1:17" ht="23.25" x14ac:dyDescent="0.25">
      <c r="A31" s="85" t="s">
        <v>47</v>
      </c>
      <c r="B31" s="42">
        <v>0</v>
      </c>
      <c r="C31" s="42">
        <f t="shared" si="3"/>
        <v>0</v>
      </c>
      <c r="D31" s="43">
        <v>0</v>
      </c>
      <c r="E31" s="60"/>
      <c r="F31" s="45"/>
      <c r="G31" s="60"/>
      <c r="H31" s="60"/>
      <c r="I31" s="60"/>
      <c r="J31" s="60"/>
      <c r="K31" s="55"/>
      <c r="L31" s="47"/>
      <c r="M31" s="47"/>
      <c r="N31" s="49"/>
      <c r="O31" s="46"/>
      <c r="P31" s="51">
        <f t="shared" si="2"/>
        <v>0</v>
      </c>
      <c r="Q31" s="71"/>
    </row>
    <row r="32" spans="1:17" ht="15" x14ac:dyDescent="0.25">
      <c r="A32" s="80" t="s">
        <v>48</v>
      </c>
      <c r="B32" s="42">
        <v>27996368.920000002</v>
      </c>
      <c r="C32" s="42">
        <f t="shared" si="3"/>
        <v>27996368.920000002</v>
      </c>
      <c r="D32" s="43">
        <v>2093037.25</v>
      </c>
      <c r="E32" s="69">
        <v>1923410.44</v>
      </c>
      <c r="F32" s="45">
        <v>405125.16</v>
      </c>
      <c r="G32" s="54"/>
      <c r="H32" s="55"/>
      <c r="I32" s="55"/>
      <c r="J32" s="47"/>
      <c r="K32" s="55"/>
      <c r="L32" s="47"/>
      <c r="M32" s="47"/>
      <c r="N32" s="47"/>
      <c r="O32" s="51"/>
      <c r="P32" s="51">
        <f t="shared" si="2"/>
        <v>4421572.8499999996</v>
      </c>
      <c r="Q32" s="71"/>
    </row>
    <row r="33" spans="1:17" ht="23.25" x14ac:dyDescent="0.25">
      <c r="A33" s="85" t="s">
        <v>49</v>
      </c>
      <c r="B33" s="42">
        <v>0</v>
      </c>
      <c r="C33" s="42">
        <f t="shared" si="3"/>
        <v>0</v>
      </c>
      <c r="D33" s="43">
        <v>0</v>
      </c>
      <c r="E33" s="47"/>
      <c r="F33" s="45"/>
      <c r="G33" s="54"/>
      <c r="H33" s="55"/>
      <c r="I33" s="55"/>
      <c r="J33" s="47"/>
      <c r="K33" s="55"/>
      <c r="L33" s="47"/>
      <c r="M33" s="47"/>
      <c r="N33" s="47"/>
      <c r="O33" s="51"/>
      <c r="P33" s="51">
        <f t="shared" si="2"/>
        <v>0</v>
      </c>
      <c r="Q33" s="71"/>
    </row>
    <row r="34" spans="1:17" ht="22.5" x14ac:dyDescent="0.25">
      <c r="A34" s="80" t="s">
        <v>50</v>
      </c>
      <c r="B34" s="42">
        <v>5840369.6600000001</v>
      </c>
      <c r="C34" s="42">
        <f t="shared" si="3"/>
        <v>5840369.6600000001</v>
      </c>
      <c r="D34" s="43">
        <v>543657.72</v>
      </c>
      <c r="E34" s="69">
        <v>5444.77</v>
      </c>
      <c r="F34" s="45">
        <v>40894.729999999996</v>
      </c>
      <c r="G34" s="54"/>
      <c r="H34" s="55"/>
      <c r="I34" s="55"/>
      <c r="J34" s="47"/>
      <c r="K34" s="55"/>
      <c r="L34" s="47"/>
      <c r="M34" s="47"/>
      <c r="N34" s="47"/>
      <c r="O34" s="51"/>
      <c r="P34" s="51">
        <f t="shared" si="2"/>
        <v>589997.22</v>
      </c>
      <c r="Q34" s="71"/>
    </row>
    <row r="35" spans="1:17" ht="23.25" x14ac:dyDescent="0.25">
      <c r="A35" s="85" t="s">
        <v>51</v>
      </c>
      <c r="B35" s="42">
        <v>13251881.76</v>
      </c>
      <c r="C35" s="42">
        <f t="shared" si="3"/>
        <v>13251881.76</v>
      </c>
      <c r="D35" s="43">
        <v>1089070.3799999999</v>
      </c>
      <c r="E35" s="69">
        <v>875418.36</v>
      </c>
      <c r="F35" s="45">
        <v>601139.6</v>
      </c>
      <c r="G35" s="46"/>
      <c r="H35" s="51"/>
      <c r="I35" s="46"/>
      <c r="J35" s="81"/>
      <c r="K35" s="49"/>
      <c r="L35" s="49"/>
      <c r="M35" s="49"/>
      <c r="N35" s="49"/>
      <c r="O35" s="46"/>
      <c r="P35" s="51">
        <f t="shared" si="2"/>
        <v>2565628.34</v>
      </c>
      <c r="Q35" s="71"/>
    </row>
    <row r="36" spans="1:17" ht="22.5" x14ac:dyDescent="0.2">
      <c r="A36" s="80" t="s">
        <v>52</v>
      </c>
      <c r="B36" s="58"/>
      <c r="C36" s="58">
        <f t="shared" si="3"/>
        <v>0</v>
      </c>
      <c r="D36" s="86">
        <v>0</v>
      </c>
      <c r="E36" s="47"/>
      <c r="F36" s="55"/>
      <c r="G36" s="54"/>
      <c r="H36" s="55"/>
      <c r="I36" s="55"/>
      <c r="J36" s="47"/>
      <c r="K36" s="55"/>
      <c r="L36" s="47"/>
      <c r="M36" s="47"/>
      <c r="N36" s="47"/>
      <c r="O36" s="51"/>
      <c r="P36" s="51">
        <f t="shared" si="2"/>
        <v>0</v>
      </c>
      <c r="Q36" s="71"/>
    </row>
    <row r="37" spans="1:17" ht="15" x14ac:dyDescent="0.25">
      <c r="A37" s="85" t="s">
        <v>53</v>
      </c>
      <c r="B37" s="42">
        <v>69292747.909999996</v>
      </c>
      <c r="C37" s="42">
        <f t="shared" si="3"/>
        <v>69292747.909999996</v>
      </c>
      <c r="D37" s="43">
        <v>2738776.92</v>
      </c>
      <c r="E37" s="69">
        <v>1322546.4099999999</v>
      </c>
      <c r="F37" s="45">
        <v>2396911.66</v>
      </c>
      <c r="G37" s="87"/>
      <c r="H37" s="77"/>
      <c r="I37" s="46"/>
      <c r="J37" s="51"/>
      <c r="K37" s="78"/>
      <c r="L37" s="78"/>
      <c r="M37" s="78"/>
      <c r="N37" s="47"/>
      <c r="O37" s="51"/>
      <c r="P37" s="51">
        <f t="shared" si="2"/>
        <v>6458234.9900000002</v>
      </c>
      <c r="Q37" s="71"/>
    </row>
    <row r="38" spans="1:17" ht="23.25" customHeight="1" x14ac:dyDescent="0.2">
      <c r="A38" s="88" t="s">
        <v>54</v>
      </c>
      <c r="B38" s="68">
        <v>0</v>
      </c>
      <c r="C38" s="68">
        <f t="shared" si="3"/>
        <v>0</v>
      </c>
      <c r="D38" s="68">
        <v>0</v>
      </c>
      <c r="E38" s="40">
        <f>SUM(E39:E45)</f>
        <v>50000</v>
      </c>
      <c r="F38" s="55"/>
      <c r="G38" s="54"/>
      <c r="H38" s="55"/>
      <c r="I38" s="55"/>
      <c r="J38" s="47"/>
      <c r="K38" s="55"/>
      <c r="L38" s="47"/>
      <c r="M38" s="47"/>
      <c r="N38" s="47"/>
      <c r="O38" s="51"/>
      <c r="P38" s="40">
        <f t="shared" si="2"/>
        <v>50000</v>
      </c>
      <c r="Q38" s="71"/>
    </row>
    <row r="39" spans="1:17" ht="23.25" x14ac:dyDescent="0.25">
      <c r="A39" s="85" t="s">
        <v>55</v>
      </c>
      <c r="B39" s="83">
        <v>0</v>
      </c>
      <c r="C39" s="58">
        <f t="shared" si="3"/>
        <v>0</v>
      </c>
      <c r="D39" s="86">
        <v>0</v>
      </c>
      <c r="E39" s="69">
        <v>50000</v>
      </c>
      <c r="F39" s="55"/>
      <c r="G39" s="54"/>
      <c r="H39" s="55"/>
      <c r="I39" s="55"/>
      <c r="J39" s="47"/>
      <c r="K39" s="55"/>
      <c r="L39" s="47"/>
      <c r="M39" s="47"/>
      <c r="N39" s="47"/>
      <c r="O39" s="51"/>
      <c r="P39" s="51">
        <f t="shared" si="2"/>
        <v>50000</v>
      </c>
      <c r="Q39" s="71"/>
    </row>
    <row r="40" spans="1:17" ht="22.5" x14ac:dyDescent="0.2">
      <c r="A40" s="85" t="s">
        <v>56</v>
      </c>
      <c r="B40" s="83">
        <v>0</v>
      </c>
      <c r="C40" s="58">
        <f t="shared" si="3"/>
        <v>0</v>
      </c>
      <c r="D40" s="86">
        <v>0</v>
      </c>
      <c r="E40" s="47"/>
      <c r="F40" s="55"/>
      <c r="G40" s="54"/>
      <c r="H40" s="55"/>
      <c r="I40" s="55"/>
      <c r="J40" s="47"/>
      <c r="K40" s="55"/>
      <c r="L40" s="47"/>
      <c r="M40" s="47"/>
      <c r="N40" s="47"/>
      <c r="O40" s="51"/>
      <c r="P40" s="51">
        <f t="shared" si="2"/>
        <v>0</v>
      </c>
      <c r="Q40" s="71"/>
    </row>
    <row r="41" spans="1:17" ht="22.5" x14ac:dyDescent="0.2">
      <c r="A41" s="85" t="s">
        <v>57</v>
      </c>
      <c r="B41" s="83">
        <v>0</v>
      </c>
      <c r="C41" s="58">
        <f t="shared" si="3"/>
        <v>0</v>
      </c>
      <c r="D41" s="86">
        <v>0</v>
      </c>
      <c r="E41" s="47"/>
      <c r="F41" s="55"/>
      <c r="G41" s="54"/>
      <c r="H41" s="55"/>
      <c r="I41" s="55"/>
      <c r="J41" s="47"/>
      <c r="K41" s="55"/>
      <c r="L41" s="47"/>
      <c r="M41" s="47"/>
      <c r="N41" s="47"/>
      <c r="O41" s="51"/>
      <c r="P41" s="51">
        <f t="shared" si="2"/>
        <v>0</v>
      </c>
      <c r="Q41" s="71"/>
    </row>
    <row r="42" spans="1:17" ht="22.5" x14ac:dyDescent="0.2">
      <c r="A42" s="85" t="s">
        <v>58</v>
      </c>
      <c r="B42" s="54">
        <v>0</v>
      </c>
      <c r="C42" s="58">
        <f t="shared" si="3"/>
        <v>0</v>
      </c>
      <c r="D42" s="86">
        <v>0</v>
      </c>
      <c r="E42" s="47"/>
      <c r="F42" s="55"/>
      <c r="G42" s="54"/>
      <c r="H42" s="55"/>
      <c r="I42" s="55"/>
      <c r="J42" s="47"/>
      <c r="K42" s="55"/>
      <c r="L42" s="47"/>
      <c r="M42" s="47"/>
      <c r="N42" s="47"/>
      <c r="O42" s="51"/>
      <c r="P42" s="51">
        <f t="shared" si="2"/>
        <v>0</v>
      </c>
      <c r="Q42" s="71"/>
    </row>
    <row r="43" spans="1:17" ht="22.5" x14ac:dyDescent="0.2">
      <c r="A43" s="85" t="s">
        <v>59</v>
      </c>
      <c r="B43" s="83">
        <v>0</v>
      </c>
      <c r="C43" s="58">
        <f t="shared" si="3"/>
        <v>0</v>
      </c>
      <c r="D43" s="86">
        <v>0</v>
      </c>
      <c r="E43" s="47"/>
      <c r="F43" s="55"/>
      <c r="G43" s="54"/>
      <c r="H43" s="55"/>
      <c r="I43" s="55"/>
      <c r="J43" s="47"/>
      <c r="K43" s="55"/>
      <c r="L43" s="47"/>
      <c r="M43" s="47"/>
      <c r="N43" s="47"/>
      <c r="O43" s="51"/>
      <c r="P43" s="51">
        <f t="shared" si="2"/>
        <v>0</v>
      </c>
      <c r="Q43" s="71"/>
    </row>
    <row r="44" spans="1:17" ht="22.5" x14ac:dyDescent="0.2">
      <c r="A44" s="85" t="s">
        <v>60</v>
      </c>
      <c r="B44" s="83">
        <v>0</v>
      </c>
      <c r="C44" s="58">
        <f t="shared" si="3"/>
        <v>0</v>
      </c>
      <c r="D44" s="86">
        <v>0</v>
      </c>
      <c r="E44" s="47"/>
      <c r="F44" s="55"/>
      <c r="G44" s="54"/>
      <c r="H44" s="55"/>
      <c r="I44" s="55"/>
      <c r="J44" s="47"/>
      <c r="K44" s="55"/>
      <c r="L44" s="47"/>
      <c r="M44" s="47"/>
      <c r="N44" s="47"/>
      <c r="O44" s="51"/>
      <c r="P44" s="51">
        <f t="shared" si="2"/>
        <v>0</v>
      </c>
      <c r="Q44" s="71"/>
    </row>
    <row r="45" spans="1:17" ht="22.5" x14ac:dyDescent="0.2">
      <c r="A45" s="85" t="s">
        <v>61</v>
      </c>
      <c r="B45" s="54">
        <v>0</v>
      </c>
      <c r="C45" s="58">
        <f t="shared" si="3"/>
        <v>0</v>
      </c>
      <c r="D45" s="86">
        <v>0</v>
      </c>
      <c r="E45" s="47"/>
      <c r="F45" s="55"/>
      <c r="G45" s="54"/>
      <c r="H45" s="55"/>
      <c r="I45" s="55"/>
      <c r="J45" s="47"/>
      <c r="K45" s="55"/>
      <c r="L45" s="47"/>
      <c r="M45" s="47"/>
      <c r="N45" s="47"/>
      <c r="O45" s="51"/>
      <c r="P45" s="51">
        <f t="shared" si="2"/>
        <v>0</v>
      </c>
      <c r="Q45" s="71"/>
    </row>
    <row r="46" spans="1:17" x14ac:dyDescent="0.2">
      <c r="A46" s="88" t="s">
        <v>62</v>
      </c>
      <c r="B46" s="89">
        <v>0</v>
      </c>
      <c r="C46" s="58">
        <f t="shared" si="3"/>
        <v>0</v>
      </c>
      <c r="D46" s="86">
        <v>0</v>
      </c>
      <c r="E46" s="47"/>
      <c r="F46" s="55"/>
      <c r="G46" s="54"/>
      <c r="H46" s="55"/>
      <c r="I46" s="55"/>
      <c r="J46" s="47"/>
      <c r="K46" s="55"/>
      <c r="L46" s="47"/>
      <c r="M46" s="47"/>
      <c r="N46" s="47"/>
      <c r="O46" s="51"/>
      <c r="P46" s="51">
        <f t="shared" si="2"/>
        <v>0</v>
      </c>
      <c r="Q46" s="71"/>
    </row>
    <row r="47" spans="1:17" ht="22.5" x14ac:dyDescent="0.2">
      <c r="A47" s="85" t="s">
        <v>63</v>
      </c>
      <c r="B47" s="83">
        <v>0</v>
      </c>
      <c r="C47" s="58">
        <f t="shared" si="3"/>
        <v>0</v>
      </c>
      <c r="D47" s="86">
        <v>0</v>
      </c>
      <c r="E47" s="47"/>
      <c r="F47" s="55"/>
      <c r="G47" s="54"/>
      <c r="H47" s="55"/>
      <c r="I47" s="55"/>
      <c r="J47" s="47"/>
      <c r="K47" s="55"/>
      <c r="L47" s="47"/>
      <c r="M47" s="47"/>
      <c r="N47" s="47"/>
      <c r="O47" s="51"/>
      <c r="P47" s="51">
        <f t="shared" si="2"/>
        <v>0</v>
      </c>
      <c r="Q47" s="71"/>
    </row>
    <row r="48" spans="1:17" ht="47.25" customHeight="1" x14ac:dyDescent="0.2">
      <c r="A48" s="85" t="s">
        <v>64</v>
      </c>
      <c r="B48" s="83">
        <v>0</v>
      </c>
      <c r="C48" s="58">
        <f t="shared" si="3"/>
        <v>0</v>
      </c>
      <c r="D48" s="86">
        <v>0</v>
      </c>
      <c r="E48" s="47"/>
      <c r="F48" s="55"/>
      <c r="G48" s="54"/>
      <c r="H48" s="55"/>
      <c r="I48" s="55"/>
      <c r="J48" s="47"/>
      <c r="K48" s="55"/>
      <c r="L48" s="47"/>
      <c r="M48" s="47"/>
      <c r="N48" s="47"/>
      <c r="O48" s="51"/>
      <c r="P48" s="51">
        <f t="shared" si="2"/>
        <v>0</v>
      </c>
      <c r="Q48" s="71"/>
    </row>
    <row r="49" spans="1:17" ht="47.25" customHeight="1" x14ac:dyDescent="0.2">
      <c r="A49" s="85" t="s">
        <v>65</v>
      </c>
      <c r="B49" s="83">
        <v>0</v>
      </c>
      <c r="C49" s="58">
        <f t="shared" si="3"/>
        <v>0</v>
      </c>
      <c r="D49" s="86">
        <v>0</v>
      </c>
      <c r="E49" s="47"/>
      <c r="F49" s="55"/>
      <c r="G49" s="54"/>
      <c r="H49" s="55"/>
      <c r="I49" s="55"/>
      <c r="J49" s="47"/>
      <c r="K49" s="55"/>
      <c r="L49" s="47"/>
      <c r="M49" s="47"/>
      <c r="N49" s="47"/>
      <c r="O49" s="51"/>
      <c r="P49" s="51">
        <f t="shared" si="2"/>
        <v>0</v>
      </c>
      <c r="Q49" s="71"/>
    </row>
    <row r="50" spans="1:17" ht="48.75" customHeight="1" x14ac:dyDescent="0.2">
      <c r="A50" s="85" t="s">
        <v>66</v>
      </c>
      <c r="B50" s="83">
        <v>0</v>
      </c>
      <c r="C50" s="58">
        <f t="shared" si="3"/>
        <v>0</v>
      </c>
      <c r="D50" s="86">
        <v>0</v>
      </c>
      <c r="E50" s="47"/>
      <c r="F50" s="55"/>
      <c r="G50" s="54"/>
      <c r="H50" s="55"/>
      <c r="I50" s="55"/>
      <c r="J50" s="47"/>
      <c r="K50" s="55"/>
      <c r="L50" s="47"/>
      <c r="M50" s="47"/>
      <c r="N50" s="47"/>
      <c r="O50" s="51"/>
      <c r="P50" s="51">
        <f t="shared" si="2"/>
        <v>0</v>
      </c>
      <c r="Q50" s="71"/>
    </row>
    <row r="51" spans="1:17" ht="22.5" x14ac:dyDescent="0.2">
      <c r="A51" s="85" t="s">
        <v>67</v>
      </c>
      <c r="B51" s="83"/>
      <c r="C51" s="58">
        <f t="shared" si="3"/>
        <v>0</v>
      </c>
      <c r="D51" s="86">
        <v>0</v>
      </c>
      <c r="E51" s="47"/>
      <c r="F51" s="55"/>
      <c r="G51" s="54"/>
      <c r="H51" s="55"/>
      <c r="I51" s="55"/>
      <c r="J51" s="47"/>
      <c r="K51" s="55"/>
      <c r="L51" s="47"/>
      <c r="M51" s="47"/>
      <c r="N51" s="47"/>
      <c r="O51" s="51"/>
      <c r="P51" s="51">
        <f t="shared" si="2"/>
        <v>0</v>
      </c>
      <c r="Q51" s="71"/>
    </row>
    <row r="52" spans="1:17" ht="22.5" x14ac:dyDescent="0.2">
      <c r="A52" s="85" t="s">
        <v>68</v>
      </c>
      <c r="B52" s="83"/>
      <c r="C52" s="58">
        <f t="shared" si="3"/>
        <v>0</v>
      </c>
      <c r="D52" s="86">
        <v>0</v>
      </c>
      <c r="E52" s="47"/>
      <c r="F52" s="55"/>
      <c r="G52" s="54"/>
      <c r="H52" s="55"/>
      <c r="I52" s="55"/>
      <c r="J52" s="47"/>
      <c r="K52" s="55"/>
      <c r="L52" s="47"/>
      <c r="M52" s="47"/>
      <c r="N52" s="47"/>
      <c r="O52" s="51"/>
      <c r="P52" s="51">
        <f t="shared" si="2"/>
        <v>0</v>
      </c>
      <c r="Q52" s="71"/>
    </row>
    <row r="53" spans="1:17" ht="22.5" x14ac:dyDescent="0.2">
      <c r="A53" s="85" t="s">
        <v>69</v>
      </c>
      <c r="B53" s="58"/>
      <c r="C53" s="58">
        <f t="shared" si="3"/>
        <v>0</v>
      </c>
      <c r="D53" s="63">
        <v>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86"/>
      <c r="P53" s="51">
        <f t="shared" si="2"/>
        <v>0</v>
      </c>
      <c r="Q53" s="71"/>
    </row>
    <row r="54" spans="1:17" ht="22.5" x14ac:dyDescent="0.2">
      <c r="A54" s="88" t="s">
        <v>70</v>
      </c>
      <c r="B54" s="40">
        <f>SUM(B55:B63)</f>
        <v>30627809.199999999</v>
      </c>
      <c r="C54" s="40">
        <f>SUM(C55:C63)</f>
        <v>30627809.199999999</v>
      </c>
      <c r="D54" s="40">
        <f>SUM(D55:D63)</f>
        <v>486029.72000000003</v>
      </c>
      <c r="E54" s="40">
        <f t="shared" ref="E54:M54" si="6">SUM(E55:E63)</f>
        <v>345792.5</v>
      </c>
      <c r="F54" s="40">
        <f t="shared" si="6"/>
        <v>1953490</v>
      </c>
      <c r="G54" s="68">
        <f t="shared" si="6"/>
        <v>0</v>
      </c>
      <c r="H54" s="68">
        <f t="shared" si="6"/>
        <v>0</v>
      </c>
      <c r="I54" s="68">
        <f t="shared" si="6"/>
        <v>0</v>
      </c>
      <c r="J54" s="68">
        <f t="shared" si="6"/>
        <v>0</v>
      </c>
      <c r="K54" s="68">
        <f t="shared" si="6"/>
        <v>0</v>
      </c>
      <c r="L54" s="68">
        <f t="shared" si="6"/>
        <v>0</v>
      </c>
      <c r="M54" s="68">
        <f t="shared" si="6"/>
        <v>0</v>
      </c>
      <c r="N54" s="47"/>
      <c r="O54" s="51"/>
      <c r="P54" s="40">
        <f t="shared" si="2"/>
        <v>2785312.2199999997</v>
      </c>
      <c r="Q54" s="71"/>
    </row>
    <row r="55" spans="1:17" ht="15" x14ac:dyDescent="0.25">
      <c r="A55" s="85" t="s">
        <v>71</v>
      </c>
      <c r="B55" s="42">
        <v>10850827.52</v>
      </c>
      <c r="C55" s="42">
        <f t="shared" si="3"/>
        <v>10850827.52</v>
      </c>
      <c r="D55" s="43">
        <v>171837.02000000002</v>
      </c>
      <c r="E55" s="69">
        <v>7840.5</v>
      </c>
      <c r="F55" s="55"/>
      <c r="G55" s="45"/>
      <c r="H55" s="77"/>
      <c r="I55" s="45"/>
      <c r="J55" s="51"/>
      <c r="K55" s="77"/>
      <c r="L55" s="55"/>
      <c r="M55" s="47"/>
      <c r="N55" s="47"/>
      <c r="O55" s="86"/>
      <c r="P55" s="51">
        <f t="shared" si="2"/>
        <v>179677.52000000002</v>
      </c>
      <c r="Q55" s="71"/>
    </row>
    <row r="56" spans="1:17" ht="32.25" customHeight="1" x14ac:dyDescent="0.2">
      <c r="A56" s="85" t="s">
        <v>72</v>
      </c>
      <c r="B56" s="83"/>
      <c r="C56" s="58">
        <f t="shared" si="3"/>
        <v>0</v>
      </c>
      <c r="D56" s="86"/>
      <c r="E56" s="47"/>
      <c r="F56" s="55"/>
      <c r="G56" s="54"/>
      <c r="H56" s="55"/>
      <c r="I56" s="55"/>
      <c r="J56" s="47"/>
      <c r="K56" s="55"/>
      <c r="L56" s="47"/>
      <c r="M56" s="47"/>
      <c r="N56" s="47"/>
      <c r="O56" s="51"/>
      <c r="P56" s="51">
        <f t="shared" si="2"/>
        <v>0</v>
      </c>
      <c r="Q56" s="71"/>
    </row>
    <row r="57" spans="1:17" ht="23.25" x14ac:dyDescent="0.25">
      <c r="A57" s="85" t="s">
        <v>73</v>
      </c>
      <c r="B57" s="42">
        <v>19571981.68</v>
      </c>
      <c r="C57" s="42">
        <f t="shared" si="3"/>
        <v>19571981.68</v>
      </c>
      <c r="D57" s="43">
        <v>314192.7</v>
      </c>
      <c r="E57" s="47"/>
      <c r="F57" s="90">
        <v>1953490</v>
      </c>
      <c r="G57" s="54"/>
      <c r="H57" s="55"/>
      <c r="I57" s="55"/>
      <c r="J57" s="47"/>
      <c r="K57" s="55"/>
      <c r="L57" s="47"/>
      <c r="M57" s="47"/>
      <c r="N57" s="47"/>
      <c r="O57" s="51"/>
      <c r="P57" s="51">
        <f t="shared" si="2"/>
        <v>2267682.7000000002</v>
      </c>
      <c r="Q57" s="71"/>
    </row>
    <row r="58" spans="1:17" ht="23.25" x14ac:dyDescent="0.25">
      <c r="A58" s="85" t="s">
        <v>74</v>
      </c>
      <c r="B58" s="42">
        <v>190000</v>
      </c>
      <c r="C58" s="42">
        <f t="shared" si="3"/>
        <v>190000</v>
      </c>
      <c r="D58" s="86">
        <v>0</v>
      </c>
      <c r="E58" s="47"/>
      <c r="F58" s="55"/>
      <c r="G58" s="54"/>
      <c r="H58" s="55"/>
      <c r="I58" s="55"/>
      <c r="J58" s="47"/>
      <c r="K58" s="55"/>
      <c r="L58" s="47"/>
      <c r="M58" s="47"/>
      <c r="N58" s="47"/>
      <c r="O58" s="51"/>
      <c r="P58" s="51">
        <f t="shared" si="2"/>
        <v>0</v>
      </c>
      <c r="Q58" s="71"/>
    </row>
    <row r="59" spans="1:17" ht="23.25" x14ac:dyDescent="0.25">
      <c r="A59" s="85" t="s">
        <v>75</v>
      </c>
      <c r="B59" s="42">
        <v>15000</v>
      </c>
      <c r="C59" s="42">
        <f t="shared" si="3"/>
        <v>15000</v>
      </c>
      <c r="D59" s="86">
        <v>0</v>
      </c>
      <c r="E59" s="47"/>
      <c r="F59" s="55"/>
      <c r="G59" s="54"/>
      <c r="H59" s="55"/>
      <c r="I59" s="55"/>
      <c r="J59" s="47"/>
      <c r="K59" s="55"/>
      <c r="L59" s="47"/>
      <c r="M59" s="47"/>
      <c r="N59" s="47"/>
      <c r="O59" s="51"/>
      <c r="P59" s="51">
        <f t="shared" si="2"/>
        <v>0</v>
      </c>
      <c r="Q59" s="71"/>
    </row>
    <row r="60" spans="1:17" x14ac:dyDescent="0.2">
      <c r="A60" s="85" t="s">
        <v>76</v>
      </c>
      <c r="B60" s="83">
        <v>0</v>
      </c>
      <c r="C60" s="58">
        <f t="shared" si="3"/>
        <v>0</v>
      </c>
      <c r="D60" s="86">
        <v>0</v>
      </c>
      <c r="E60" s="47"/>
      <c r="F60" s="55"/>
      <c r="G60" s="54"/>
      <c r="H60" s="55"/>
      <c r="I60" s="55"/>
      <c r="J60" s="47"/>
      <c r="K60" s="55"/>
      <c r="L60" s="47"/>
      <c r="M60" s="47"/>
      <c r="N60" s="47"/>
      <c r="O60" s="51"/>
      <c r="P60" s="51">
        <f t="shared" si="2"/>
        <v>0</v>
      </c>
      <c r="Q60" s="71"/>
    </row>
    <row r="61" spans="1:17" ht="31.5" customHeight="1" x14ac:dyDescent="0.2">
      <c r="A61" s="85" t="s">
        <v>77</v>
      </c>
      <c r="B61" s="83">
        <v>0</v>
      </c>
      <c r="C61" s="58">
        <f t="shared" si="3"/>
        <v>0</v>
      </c>
      <c r="D61" s="86">
        <v>0</v>
      </c>
      <c r="E61" s="47"/>
      <c r="F61" s="55"/>
      <c r="G61" s="54"/>
      <c r="H61" s="55"/>
      <c r="I61" s="55"/>
      <c r="J61" s="47"/>
      <c r="K61" s="55"/>
      <c r="L61" s="47"/>
      <c r="M61" s="47"/>
      <c r="N61" s="47"/>
      <c r="O61" s="51"/>
      <c r="P61" s="51">
        <f t="shared" si="2"/>
        <v>0</v>
      </c>
      <c r="Q61" s="71"/>
    </row>
    <row r="62" spans="1:17" ht="15" x14ac:dyDescent="0.25">
      <c r="A62" s="85" t="s">
        <v>78</v>
      </c>
      <c r="B62" s="83">
        <v>0</v>
      </c>
      <c r="C62" s="58">
        <f t="shared" si="3"/>
        <v>0</v>
      </c>
      <c r="D62" s="86">
        <v>0</v>
      </c>
      <c r="E62" s="69">
        <v>337952</v>
      </c>
      <c r="F62" s="55"/>
      <c r="G62" s="54"/>
      <c r="H62" s="55"/>
      <c r="I62" s="55"/>
      <c r="J62" s="47"/>
      <c r="K62" s="55"/>
      <c r="L62" s="47"/>
      <c r="M62" s="47"/>
      <c r="N62" s="47"/>
      <c r="O62" s="51"/>
      <c r="P62" s="51">
        <f t="shared" si="2"/>
        <v>337952</v>
      </c>
      <c r="Q62" s="71"/>
    </row>
    <row r="63" spans="1:17" ht="22.5" x14ac:dyDescent="0.2">
      <c r="A63" s="85" t="s">
        <v>79</v>
      </c>
      <c r="B63" s="83">
        <v>0</v>
      </c>
      <c r="C63" s="58">
        <f t="shared" si="3"/>
        <v>0</v>
      </c>
      <c r="D63" s="86">
        <v>0</v>
      </c>
      <c r="E63" s="47"/>
      <c r="F63" s="55"/>
      <c r="G63" s="54"/>
      <c r="H63" s="55"/>
      <c r="I63" s="55"/>
      <c r="J63" s="47"/>
      <c r="K63" s="55"/>
      <c r="L63" s="47"/>
      <c r="M63" s="47"/>
      <c r="N63" s="47"/>
      <c r="O63" s="51"/>
      <c r="P63" s="51">
        <f t="shared" si="2"/>
        <v>0</v>
      </c>
      <c r="Q63" s="71"/>
    </row>
    <row r="64" spans="1:17" x14ac:dyDescent="0.2">
      <c r="A64" s="88" t="s">
        <v>80</v>
      </c>
      <c r="B64" s="89">
        <v>0</v>
      </c>
      <c r="C64" s="58">
        <f t="shared" si="3"/>
        <v>0</v>
      </c>
      <c r="D64" s="86">
        <v>0</v>
      </c>
      <c r="E64" s="47"/>
      <c r="F64" s="55"/>
      <c r="G64" s="54"/>
      <c r="H64" s="55"/>
      <c r="I64" s="55"/>
      <c r="J64" s="47"/>
      <c r="K64" s="55"/>
      <c r="L64" s="47"/>
      <c r="M64" s="47"/>
      <c r="N64" s="47"/>
      <c r="O64" s="51"/>
      <c r="P64" s="51">
        <f t="shared" si="2"/>
        <v>0</v>
      </c>
      <c r="Q64" s="71"/>
    </row>
    <row r="65" spans="1:17" x14ac:dyDescent="0.2">
      <c r="A65" s="85" t="s">
        <v>81</v>
      </c>
      <c r="B65" s="54">
        <v>0</v>
      </c>
      <c r="C65" s="58">
        <f t="shared" si="3"/>
        <v>0</v>
      </c>
      <c r="D65" s="86">
        <v>0</v>
      </c>
      <c r="E65" s="47"/>
      <c r="F65" s="55"/>
      <c r="G65" s="54"/>
      <c r="H65" s="55"/>
      <c r="I65" s="55"/>
      <c r="J65" s="47"/>
      <c r="K65" s="55"/>
      <c r="L65" s="47"/>
      <c r="M65" s="47"/>
      <c r="N65" s="47"/>
      <c r="O65" s="51"/>
      <c r="P65" s="51">
        <f t="shared" si="2"/>
        <v>0</v>
      </c>
      <c r="Q65" s="71"/>
    </row>
    <row r="66" spans="1:17" x14ac:dyDescent="0.2">
      <c r="A66" s="85" t="s">
        <v>82</v>
      </c>
      <c r="B66" s="83">
        <v>0</v>
      </c>
      <c r="C66" s="58">
        <f t="shared" si="3"/>
        <v>0</v>
      </c>
      <c r="D66" s="86">
        <v>0</v>
      </c>
      <c r="E66" s="47"/>
      <c r="F66" s="55"/>
      <c r="G66" s="54"/>
      <c r="H66" s="55"/>
      <c r="I66" s="55"/>
      <c r="J66" s="47"/>
      <c r="K66" s="55"/>
      <c r="L66" s="47"/>
      <c r="M66" s="47"/>
      <c r="N66" s="47"/>
      <c r="O66" s="51"/>
      <c r="P66" s="51">
        <f t="shared" si="2"/>
        <v>0</v>
      </c>
      <c r="Q66" s="71"/>
    </row>
    <row r="67" spans="1:17" ht="22.5" x14ac:dyDescent="0.2">
      <c r="A67" s="85" t="s">
        <v>83</v>
      </c>
      <c r="B67" s="83">
        <v>0</v>
      </c>
      <c r="C67" s="58">
        <f t="shared" si="3"/>
        <v>0</v>
      </c>
      <c r="D67" s="86">
        <v>0</v>
      </c>
      <c r="E67" s="47"/>
      <c r="F67" s="55"/>
      <c r="G67" s="54"/>
      <c r="H67" s="55"/>
      <c r="I67" s="55"/>
      <c r="J67" s="47"/>
      <c r="K67" s="55"/>
      <c r="L67" s="47"/>
      <c r="M67" s="47"/>
      <c r="N67" s="47"/>
      <c r="O67" s="51"/>
      <c r="P67" s="51">
        <f t="shared" si="2"/>
        <v>0</v>
      </c>
      <c r="Q67" s="71"/>
    </row>
    <row r="68" spans="1:17" ht="33.75" x14ac:dyDescent="0.2">
      <c r="A68" s="85" t="s">
        <v>84</v>
      </c>
      <c r="B68" s="83">
        <v>0</v>
      </c>
      <c r="C68" s="58">
        <f t="shared" si="3"/>
        <v>0</v>
      </c>
      <c r="D68" s="86">
        <v>0</v>
      </c>
      <c r="E68" s="47"/>
      <c r="F68" s="55"/>
      <c r="G68" s="54"/>
      <c r="H68" s="55"/>
      <c r="I68" s="55"/>
      <c r="J68" s="47"/>
      <c r="K68" s="55"/>
      <c r="L68" s="47"/>
      <c r="M68" s="47"/>
      <c r="N68" s="47"/>
      <c r="O68" s="51"/>
      <c r="P68" s="51">
        <f t="shared" si="2"/>
        <v>0</v>
      </c>
      <c r="Q68" s="71"/>
    </row>
    <row r="69" spans="1:17" ht="22.5" x14ac:dyDescent="0.2">
      <c r="A69" s="88" t="s">
        <v>85</v>
      </c>
      <c r="B69" s="89">
        <v>0</v>
      </c>
      <c r="C69" s="58">
        <f t="shared" si="3"/>
        <v>0</v>
      </c>
      <c r="D69" s="86">
        <v>0</v>
      </c>
      <c r="E69" s="47"/>
      <c r="F69" s="55"/>
      <c r="G69" s="54"/>
      <c r="H69" s="55"/>
      <c r="I69" s="55"/>
      <c r="J69" s="47"/>
      <c r="K69" s="55"/>
      <c r="L69" s="47"/>
      <c r="M69" s="47"/>
      <c r="N69" s="47"/>
      <c r="O69" s="51"/>
      <c r="P69" s="51">
        <f t="shared" si="2"/>
        <v>0</v>
      </c>
      <c r="Q69" s="71"/>
    </row>
    <row r="70" spans="1:17" x14ac:dyDescent="0.2">
      <c r="A70" s="85" t="s">
        <v>86</v>
      </c>
      <c r="B70" s="83">
        <v>0</v>
      </c>
      <c r="C70" s="58">
        <f t="shared" si="3"/>
        <v>0</v>
      </c>
      <c r="D70" s="86">
        <v>0</v>
      </c>
      <c r="E70" s="47"/>
      <c r="F70" s="55"/>
      <c r="G70" s="54"/>
      <c r="H70" s="55"/>
      <c r="I70" s="55"/>
      <c r="J70" s="47"/>
      <c r="K70" s="55"/>
      <c r="L70" s="47"/>
      <c r="M70" s="47"/>
      <c r="N70" s="47"/>
      <c r="O70" s="51"/>
      <c r="P70" s="51">
        <f t="shared" si="2"/>
        <v>0</v>
      </c>
      <c r="Q70" s="71"/>
    </row>
    <row r="71" spans="1:17" ht="22.5" x14ac:dyDescent="0.2">
      <c r="A71" s="85" t="s">
        <v>87</v>
      </c>
      <c r="B71" s="83">
        <v>0</v>
      </c>
      <c r="C71" s="58">
        <f t="shared" si="3"/>
        <v>0</v>
      </c>
      <c r="D71" s="86">
        <v>0</v>
      </c>
      <c r="E71" s="47"/>
      <c r="F71" s="55"/>
      <c r="G71" s="54"/>
      <c r="H71" s="55"/>
      <c r="I71" s="55"/>
      <c r="J71" s="47"/>
      <c r="K71" s="55"/>
      <c r="L71" s="47"/>
      <c r="M71" s="47"/>
      <c r="N71" s="47"/>
      <c r="O71" s="51"/>
      <c r="P71" s="51">
        <f t="shared" si="2"/>
        <v>0</v>
      </c>
      <c r="Q71" s="71"/>
    </row>
    <row r="72" spans="1:17" x14ac:dyDescent="0.2">
      <c r="A72" s="88" t="s">
        <v>88</v>
      </c>
      <c r="B72" s="89">
        <v>0</v>
      </c>
      <c r="C72" s="58">
        <f t="shared" si="3"/>
        <v>0</v>
      </c>
      <c r="D72" s="86">
        <v>0</v>
      </c>
      <c r="E72" s="47"/>
      <c r="F72" s="55"/>
      <c r="G72" s="54"/>
      <c r="H72" s="55"/>
      <c r="I72" s="55"/>
      <c r="J72" s="47"/>
      <c r="K72" s="55"/>
      <c r="L72" s="47"/>
      <c r="M72" s="47"/>
      <c r="N72" s="47"/>
      <c r="O72" s="51"/>
      <c r="P72" s="51">
        <f t="shared" si="2"/>
        <v>0</v>
      </c>
      <c r="Q72" s="71"/>
    </row>
    <row r="73" spans="1:17" ht="22.5" x14ac:dyDescent="0.2">
      <c r="A73" s="85" t="s">
        <v>89</v>
      </c>
      <c r="B73" s="83">
        <v>0</v>
      </c>
      <c r="C73" s="58">
        <f t="shared" si="3"/>
        <v>0</v>
      </c>
      <c r="D73" s="86">
        <v>0</v>
      </c>
      <c r="E73" s="47"/>
      <c r="F73" s="55"/>
      <c r="G73" s="54"/>
      <c r="H73" s="55"/>
      <c r="I73" s="55"/>
      <c r="J73" s="47"/>
      <c r="K73" s="55"/>
      <c r="L73" s="47"/>
      <c r="M73" s="47"/>
      <c r="N73" s="47"/>
      <c r="O73" s="51"/>
      <c r="P73" s="51">
        <f t="shared" si="2"/>
        <v>0</v>
      </c>
      <c r="Q73" s="71"/>
    </row>
    <row r="74" spans="1:17" ht="22.5" x14ac:dyDescent="0.2">
      <c r="A74" s="85" t="s">
        <v>90</v>
      </c>
      <c r="B74" s="83">
        <v>0</v>
      </c>
      <c r="C74" s="58">
        <f t="shared" si="3"/>
        <v>0</v>
      </c>
      <c r="D74" s="86">
        <v>0</v>
      </c>
      <c r="E74" s="70"/>
      <c r="F74" s="77"/>
      <c r="G74" s="54"/>
      <c r="H74" s="77"/>
      <c r="I74" s="77"/>
      <c r="J74" s="70"/>
      <c r="K74" s="77"/>
      <c r="L74" s="70"/>
      <c r="M74" s="70"/>
      <c r="N74" s="70"/>
      <c r="O74" s="86"/>
      <c r="P74" s="51">
        <f t="shared" si="2"/>
        <v>0</v>
      </c>
      <c r="Q74" s="71"/>
    </row>
    <row r="75" spans="1:17" ht="22.5" x14ac:dyDescent="0.2">
      <c r="A75" s="85" t="s">
        <v>91</v>
      </c>
      <c r="B75" s="54">
        <v>0</v>
      </c>
      <c r="C75" s="58">
        <f t="shared" si="3"/>
        <v>0</v>
      </c>
      <c r="D75" s="72">
        <v>0</v>
      </c>
      <c r="E75" s="49"/>
      <c r="F75" s="49"/>
      <c r="G75" s="46"/>
      <c r="H75" s="70"/>
      <c r="I75" s="46"/>
      <c r="J75" s="73"/>
      <c r="K75" s="49"/>
      <c r="L75" s="49"/>
      <c r="M75" s="49"/>
      <c r="N75" s="49"/>
      <c r="O75" s="46"/>
      <c r="P75" s="51">
        <f t="shared" si="2"/>
        <v>0</v>
      </c>
      <c r="Q75" s="71"/>
    </row>
    <row r="76" spans="1:17" x14ac:dyDescent="0.2">
      <c r="A76" s="88" t="s">
        <v>92</v>
      </c>
      <c r="B76" s="91">
        <v>0</v>
      </c>
      <c r="C76" s="58">
        <f t="shared" si="3"/>
        <v>0</v>
      </c>
      <c r="D76" s="86">
        <v>0</v>
      </c>
      <c r="E76" s="92"/>
      <c r="F76" s="70"/>
      <c r="G76" s="86"/>
      <c r="H76" s="92"/>
      <c r="I76" s="70"/>
      <c r="J76" s="70"/>
      <c r="K76" s="92"/>
      <c r="L76" s="70"/>
      <c r="M76" s="92"/>
      <c r="N76" s="92"/>
      <c r="O76" s="86"/>
      <c r="P76" s="51">
        <f t="shared" ref="P76:P87" si="7">SUM(D76:O76)</f>
        <v>0</v>
      </c>
      <c r="Q76" s="71"/>
    </row>
    <row r="77" spans="1:17" x14ac:dyDescent="0.2">
      <c r="A77" s="85"/>
      <c r="B77" s="83">
        <v>0</v>
      </c>
      <c r="C77" s="58">
        <f t="shared" si="3"/>
        <v>0</v>
      </c>
      <c r="D77" s="86">
        <v>0</v>
      </c>
      <c r="E77" s="70"/>
      <c r="F77" s="77"/>
      <c r="G77" s="54"/>
      <c r="H77" s="93"/>
      <c r="I77" s="77"/>
      <c r="J77" s="70"/>
      <c r="K77" s="77"/>
      <c r="L77" s="70"/>
      <c r="M77" s="70"/>
      <c r="N77" s="70"/>
      <c r="O77" s="86"/>
      <c r="P77" s="51">
        <f t="shared" si="7"/>
        <v>0</v>
      </c>
      <c r="Q77" s="71"/>
    </row>
    <row r="78" spans="1:17" x14ac:dyDescent="0.2">
      <c r="A78" s="88" t="s">
        <v>93</v>
      </c>
      <c r="B78" s="89">
        <v>0</v>
      </c>
      <c r="C78" s="58">
        <f t="shared" ref="C78:C87" si="8">+B78</f>
        <v>0</v>
      </c>
      <c r="D78" s="86">
        <v>0</v>
      </c>
      <c r="E78" s="47"/>
      <c r="F78" s="55"/>
      <c r="G78" s="54"/>
      <c r="H78" s="94"/>
      <c r="I78" s="55"/>
      <c r="J78" s="55"/>
      <c r="K78" s="55"/>
      <c r="L78" s="55"/>
      <c r="M78" s="55"/>
      <c r="N78" s="94"/>
      <c r="O78" s="83"/>
      <c r="P78" s="51">
        <f t="shared" si="7"/>
        <v>0</v>
      </c>
      <c r="Q78" s="71"/>
    </row>
    <row r="79" spans="1:17" x14ac:dyDescent="0.2">
      <c r="A79" s="95" t="s">
        <v>94</v>
      </c>
      <c r="B79" s="89">
        <v>0</v>
      </c>
      <c r="C79" s="58">
        <f t="shared" si="8"/>
        <v>0</v>
      </c>
      <c r="D79" s="86">
        <v>0</v>
      </c>
      <c r="E79" s="47"/>
      <c r="F79" s="55"/>
      <c r="G79" s="54"/>
      <c r="H79" s="55"/>
      <c r="I79" s="55"/>
      <c r="J79" s="47"/>
      <c r="K79" s="55"/>
      <c r="L79" s="47"/>
      <c r="M79" s="47"/>
      <c r="N79" s="47"/>
      <c r="O79" s="51"/>
      <c r="P79" s="51">
        <f t="shared" si="7"/>
        <v>0</v>
      </c>
      <c r="Q79" s="71"/>
    </row>
    <row r="80" spans="1:17" ht="22.5" x14ac:dyDescent="0.2">
      <c r="A80" s="96" t="s">
        <v>95</v>
      </c>
      <c r="B80" s="83">
        <v>0</v>
      </c>
      <c r="C80" s="58">
        <f t="shared" si="8"/>
        <v>0</v>
      </c>
      <c r="D80" s="86">
        <v>0</v>
      </c>
      <c r="E80" s="47"/>
      <c r="F80" s="55"/>
      <c r="G80" s="54"/>
      <c r="H80" s="55"/>
      <c r="I80" s="55"/>
      <c r="J80" s="47"/>
      <c r="K80" s="55"/>
      <c r="L80" s="47"/>
      <c r="M80" s="47"/>
      <c r="N80" s="47"/>
      <c r="O80" s="51"/>
      <c r="P80" s="51">
        <f t="shared" si="7"/>
        <v>0</v>
      </c>
      <c r="Q80" s="71"/>
    </row>
    <row r="81" spans="1:17" ht="22.5" x14ac:dyDescent="0.2">
      <c r="A81" s="85" t="s">
        <v>96</v>
      </c>
      <c r="B81" s="54">
        <v>0</v>
      </c>
      <c r="C81" s="58">
        <f t="shared" si="8"/>
        <v>0</v>
      </c>
      <c r="D81" s="86">
        <v>0</v>
      </c>
      <c r="E81" s="47"/>
      <c r="F81" s="55"/>
      <c r="G81" s="54"/>
      <c r="H81" s="94"/>
      <c r="I81" s="55"/>
      <c r="J81" s="47"/>
      <c r="K81" s="55"/>
      <c r="L81" s="47"/>
      <c r="M81" s="47"/>
      <c r="N81" s="47"/>
      <c r="O81" s="51"/>
      <c r="P81" s="51">
        <f t="shared" si="7"/>
        <v>0</v>
      </c>
      <c r="Q81" s="71"/>
    </row>
    <row r="82" spans="1:17" x14ac:dyDescent="0.2">
      <c r="A82" s="84" t="s">
        <v>97</v>
      </c>
      <c r="B82" s="97">
        <v>0</v>
      </c>
      <c r="C82" s="58">
        <f t="shared" si="8"/>
        <v>0</v>
      </c>
      <c r="D82" s="86">
        <v>0</v>
      </c>
      <c r="E82" s="47"/>
      <c r="F82" s="55"/>
      <c r="G82" s="54"/>
      <c r="H82" s="55"/>
      <c r="I82" s="55"/>
      <c r="J82" s="47"/>
      <c r="K82" s="55"/>
      <c r="L82" s="47"/>
      <c r="M82" s="47"/>
      <c r="N82" s="47"/>
      <c r="O82" s="51"/>
      <c r="P82" s="51">
        <f t="shared" si="7"/>
        <v>0</v>
      </c>
      <c r="Q82" s="71"/>
    </row>
    <row r="83" spans="1:17" x14ac:dyDescent="0.2">
      <c r="A83" s="80" t="s">
        <v>98</v>
      </c>
      <c r="B83" s="58">
        <v>0</v>
      </c>
      <c r="C83" s="58">
        <f t="shared" si="8"/>
        <v>0</v>
      </c>
      <c r="D83" s="86">
        <v>0</v>
      </c>
      <c r="E83" s="47"/>
      <c r="F83" s="55"/>
      <c r="G83" s="54"/>
      <c r="H83" s="55"/>
      <c r="I83" s="55"/>
      <c r="J83" s="47"/>
      <c r="K83" s="55"/>
      <c r="L83" s="47"/>
      <c r="M83" s="47"/>
      <c r="N83" s="47"/>
      <c r="O83" s="51"/>
      <c r="P83" s="51">
        <f t="shared" si="7"/>
        <v>0</v>
      </c>
      <c r="Q83" s="71"/>
    </row>
    <row r="84" spans="1:17" ht="22.5" x14ac:dyDescent="0.2">
      <c r="A84" s="80" t="s">
        <v>99</v>
      </c>
      <c r="B84" s="58">
        <v>0</v>
      </c>
      <c r="C84" s="58">
        <f t="shared" si="8"/>
        <v>0</v>
      </c>
      <c r="D84" s="86">
        <v>0</v>
      </c>
      <c r="E84" s="47"/>
      <c r="F84" s="55"/>
      <c r="G84" s="54"/>
      <c r="H84" s="94"/>
      <c r="I84" s="55"/>
      <c r="J84" s="47"/>
      <c r="K84" s="55"/>
      <c r="L84" s="47"/>
      <c r="M84" s="47"/>
      <c r="N84" s="47"/>
      <c r="O84" s="51"/>
      <c r="P84" s="51">
        <f t="shared" si="7"/>
        <v>0</v>
      </c>
      <c r="Q84" s="71"/>
    </row>
    <row r="85" spans="1:17" x14ac:dyDescent="0.2">
      <c r="A85" s="84" t="s">
        <v>100</v>
      </c>
      <c r="B85" s="97">
        <v>0</v>
      </c>
      <c r="C85" s="58">
        <f t="shared" si="8"/>
        <v>0</v>
      </c>
      <c r="D85" s="86">
        <v>0</v>
      </c>
      <c r="E85" s="47"/>
      <c r="F85" s="55"/>
      <c r="G85" s="54"/>
      <c r="H85" s="55"/>
      <c r="I85" s="55"/>
      <c r="J85" s="47"/>
      <c r="K85" s="55"/>
      <c r="L85" s="47"/>
      <c r="M85" s="47"/>
      <c r="N85" s="47"/>
      <c r="O85" s="51"/>
      <c r="P85" s="51">
        <f t="shared" si="7"/>
        <v>0</v>
      </c>
      <c r="Q85" s="71"/>
    </row>
    <row r="86" spans="1:17" ht="22.5" x14ac:dyDescent="0.2">
      <c r="A86" s="80" t="s">
        <v>101</v>
      </c>
      <c r="B86" s="58">
        <v>0</v>
      </c>
      <c r="C86" s="58">
        <f t="shared" si="8"/>
        <v>0</v>
      </c>
      <c r="D86" s="86">
        <v>0</v>
      </c>
      <c r="E86" s="47"/>
      <c r="F86" s="77"/>
      <c r="G86" s="54"/>
      <c r="H86" s="93"/>
      <c r="I86" s="77"/>
      <c r="J86" s="70"/>
      <c r="K86" s="77"/>
      <c r="L86" s="70"/>
      <c r="M86" s="70"/>
      <c r="N86" s="70"/>
      <c r="O86" s="86"/>
      <c r="P86" s="51">
        <f t="shared" si="7"/>
        <v>0</v>
      </c>
      <c r="Q86" s="71"/>
    </row>
    <row r="87" spans="1:17" x14ac:dyDescent="0.2">
      <c r="A87" s="84" t="s">
        <v>102</v>
      </c>
      <c r="B87" s="97"/>
      <c r="C87" s="58">
        <f t="shared" si="8"/>
        <v>0</v>
      </c>
      <c r="D87" s="86">
        <v>0</v>
      </c>
      <c r="E87" s="98"/>
      <c r="F87" s="47"/>
      <c r="G87" s="86"/>
      <c r="H87" s="98"/>
      <c r="I87" s="47"/>
      <c r="J87" s="47"/>
      <c r="K87" s="98"/>
      <c r="L87" s="47"/>
      <c r="M87" s="47"/>
      <c r="N87" s="98"/>
      <c r="O87" s="51"/>
      <c r="P87" s="51">
        <f t="shared" si="7"/>
        <v>0</v>
      </c>
      <c r="Q87" s="71"/>
    </row>
    <row r="88" spans="1:17" ht="15" x14ac:dyDescent="0.2">
      <c r="A88" s="99" t="s">
        <v>103</v>
      </c>
      <c r="B88" s="100">
        <f>+B12+B18+B28+B54</f>
        <v>476648753.14999998</v>
      </c>
      <c r="C88" s="100">
        <f t="shared" ref="C88:O88" si="9">+C12+C18+C28+C54</f>
        <v>476648753.14999998</v>
      </c>
      <c r="D88" s="100">
        <f t="shared" si="9"/>
        <v>32175784.880000003</v>
      </c>
      <c r="E88" s="100">
        <f>+E12+E18+E28+E54+E38</f>
        <v>28312217.900000002</v>
      </c>
      <c r="F88" s="100">
        <f t="shared" si="9"/>
        <v>30954240.090000004</v>
      </c>
      <c r="G88" s="100">
        <f t="shared" si="9"/>
        <v>0</v>
      </c>
      <c r="H88" s="100">
        <f t="shared" si="9"/>
        <v>0</v>
      </c>
      <c r="I88" s="100">
        <f t="shared" si="9"/>
        <v>0</v>
      </c>
      <c r="J88" s="100">
        <f t="shared" si="9"/>
        <v>0</v>
      </c>
      <c r="K88" s="100">
        <f t="shared" si="9"/>
        <v>0</v>
      </c>
      <c r="L88" s="100">
        <f t="shared" si="9"/>
        <v>0</v>
      </c>
      <c r="M88" s="100">
        <f t="shared" si="9"/>
        <v>0</v>
      </c>
      <c r="N88" s="100">
        <f t="shared" si="9"/>
        <v>0</v>
      </c>
      <c r="O88" s="100">
        <f t="shared" si="9"/>
        <v>0</v>
      </c>
      <c r="P88" s="100">
        <f>+P12+P18+P28+P54+P38</f>
        <v>91442242.87000002</v>
      </c>
      <c r="Q88" s="71"/>
    </row>
    <row r="89" spans="1:17" ht="37.5" customHeight="1" x14ac:dyDescent="0.2">
      <c r="A89" s="101" t="s">
        <v>104</v>
      </c>
      <c r="B89" s="101"/>
      <c r="C89" s="102"/>
      <c r="D89" s="102"/>
      <c r="E89" s="103"/>
      <c r="F89" s="103"/>
      <c r="G89" s="104"/>
      <c r="H89" s="103"/>
      <c r="I89" s="103"/>
      <c r="J89" s="103"/>
      <c r="K89" s="102"/>
      <c r="L89" s="103"/>
      <c r="M89" s="102"/>
      <c r="N89" s="103"/>
      <c r="O89" s="103"/>
    </row>
    <row r="90" spans="1:17" ht="22.5" x14ac:dyDescent="0.2">
      <c r="A90" s="105" t="s">
        <v>105</v>
      </c>
    </row>
    <row r="96" spans="1:17" x14ac:dyDescent="0.2">
      <c r="A96" s="106"/>
    </row>
    <row r="97" spans="1:22" x14ac:dyDescent="0.2">
      <c r="A97" s="106"/>
    </row>
    <row r="103" spans="1:22" ht="15" x14ac:dyDescent="0.25">
      <c r="C103" s="107"/>
      <c r="D103" s="108"/>
      <c r="E103" s="109"/>
      <c r="F103" s="109"/>
      <c r="G103" s="109"/>
      <c r="H103" s="109"/>
      <c r="I103" s="128" t="s">
        <v>106</v>
      </c>
      <c r="J103" s="128"/>
      <c r="K103" s="128"/>
      <c r="L103" s="128"/>
      <c r="M103" s="128"/>
      <c r="N103" s="128"/>
      <c r="O103" s="128"/>
    </row>
    <row r="104" spans="1:22" ht="15" customHeight="1" x14ac:dyDescent="0.25">
      <c r="C104" s="107"/>
      <c r="D104" s="107"/>
      <c r="E104" s="110"/>
      <c r="F104" s="110"/>
      <c r="G104" s="110"/>
      <c r="H104" s="110"/>
      <c r="I104" s="129" t="s">
        <v>107</v>
      </c>
      <c r="J104" s="129"/>
      <c r="K104" s="129"/>
      <c r="L104" s="129"/>
      <c r="M104" s="129"/>
      <c r="N104" s="129"/>
      <c r="O104" s="129"/>
    </row>
    <row r="105" spans="1:22" ht="15" customHeight="1" x14ac:dyDescent="0.25">
      <c r="C105" s="107"/>
      <c r="D105" s="107"/>
      <c r="E105" s="110"/>
      <c r="F105" s="110"/>
      <c r="G105" s="110"/>
      <c r="H105" s="110"/>
      <c r="I105" s="113"/>
      <c r="J105" s="113"/>
      <c r="K105" s="113"/>
      <c r="L105" s="113"/>
      <c r="M105" s="113"/>
      <c r="N105" s="113"/>
      <c r="O105" s="113"/>
    </row>
    <row r="106" spans="1:22" ht="15" customHeight="1" x14ac:dyDescent="0.25">
      <c r="C106" s="107"/>
      <c r="D106" s="107"/>
      <c r="E106" s="110"/>
      <c r="F106" s="110"/>
      <c r="G106" s="110"/>
      <c r="H106" s="110"/>
      <c r="I106" s="113"/>
      <c r="J106" s="113"/>
      <c r="K106" s="113"/>
      <c r="L106" s="113"/>
      <c r="M106" s="113"/>
      <c r="N106" s="113"/>
      <c r="O106" s="113"/>
    </row>
    <row r="107" spans="1:22" ht="15" x14ac:dyDescent="0.25">
      <c r="A107" s="121" t="s">
        <v>108</v>
      </c>
      <c r="B107" s="121"/>
      <c r="C107" s="122" t="s">
        <v>109</v>
      </c>
      <c r="D107" s="122"/>
      <c r="I107" s="123" t="s">
        <v>110</v>
      </c>
      <c r="J107" s="123"/>
      <c r="K107" s="123"/>
      <c r="L107" s="123"/>
      <c r="M107" s="123"/>
      <c r="N107" s="123"/>
      <c r="O107" s="123"/>
      <c r="P107" s="111" t="s">
        <v>106</v>
      </c>
      <c r="Q107" s="109"/>
      <c r="R107" s="109"/>
      <c r="S107" s="109"/>
      <c r="T107" s="109"/>
      <c r="U107" s="109"/>
      <c r="V107" s="109"/>
    </row>
    <row r="108" spans="1:22" ht="15" x14ac:dyDescent="0.25">
      <c r="A108" s="124" t="s">
        <v>111</v>
      </c>
      <c r="B108" s="124"/>
      <c r="C108" s="124" t="s">
        <v>112</v>
      </c>
      <c r="D108" s="124"/>
      <c r="E108" s="112"/>
      <c r="P108" s="113" t="s">
        <v>107</v>
      </c>
      <c r="Q108" s="114"/>
      <c r="R108" s="114"/>
      <c r="S108" s="114"/>
      <c r="T108" s="114"/>
      <c r="U108" s="114"/>
      <c r="V108" s="114"/>
    </row>
    <row r="109" spans="1:22" ht="12.75" x14ac:dyDescent="0.2">
      <c r="A109" s="123" t="s">
        <v>113</v>
      </c>
      <c r="B109" s="123"/>
      <c r="C109" s="123" t="s">
        <v>114</v>
      </c>
      <c r="D109" s="123"/>
      <c r="P109" s="115" t="s">
        <v>110</v>
      </c>
      <c r="Q109" s="116"/>
      <c r="R109" s="116"/>
      <c r="S109" s="116"/>
      <c r="T109" s="116"/>
      <c r="U109" s="116"/>
      <c r="V109" s="116"/>
    </row>
    <row r="110" spans="1:22" ht="15" x14ac:dyDescent="0.25">
      <c r="B110" s="117"/>
      <c r="D110" s="118"/>
      <c r="E110" s="116"/>
    </row>
    <row r="111" spans="1:22" ht="15" x14ac:dyDescent="0.25">
      <c r="B111" s="117"/>
    </row>
  </sheetData>
  <mergeCells count="13">
    <mergeCell ref="I103:O103"/>
    <mergeCell ref="I104:O104"/>
    <mergeCell ref="A109:B109"/>
    <mergeCell ref="C109:D109"/>
    <mergeCell ref="C4:D4"/>
    <mergeCell ref="C5:D5"/>
    <mergeCell ref="C6:E6"/>
    <mergeCell ref="C7:D7"/>
    <mergeCell ref="A107:B107"/>
    <mergeCell ref="C107:D107"/>
    <mergeCell ref="I107:O107"/>
    <mergeCell ref="A108:B108"/>
    <mergeCell ref="C108:D108"/>
  </mergeCells>
  <pageMargins left="0.70866141732283516" right="0.70866141732283516" top="0.74803149606299213" bottom="0.74803149606299213" header="0.31496062992126012" footer="0.31496062992126012"/>
  <pageSetup paperSize="9" scale="77" fitToHeight="0" orientation="landscape" horizontalDpi="0" verticalDpi="0" r:id="rId1"/>
  <rowBreaks count="1" manualBreakCount="1">
    <brk id="5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Jose Luis Fradera Cornelio</cp:lastModifiedBy>
  <cp:lastPrinted>2024-04-05T18:40:37Z</cp:lastPrinted>
  <dcterms:created xsi:type="dcterms:W3CDTF">2024-04-05T18:31:30Z</dcterms:created>
  <dcterms:modified xsi:type="dcterms:W3CDTF">2024-04-25T15:39:48Z</dcterms:modified>
</cp:coreProperties>
</file>