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Juni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1" l="1"/>
  <c r="G100" i="1"/>
  <c r="B100" i="1"/>
  <c r="B99" i="1"/>
  <c r="N81" i="1"/>
  <c r="M80" i="1"/>
  <c r="L80" i="1"/>
  <c r="K80" i="1"/>
  <c r="K73" i="1" s="1"/>
  <c r="J80" i="1"/>
  <c r="J73" i="1" s="1"/>
  <c r="I80" i="1"/>
  <c r="H80" i="1"/>
  <c r="G80" i="1"/>
  <c r="G73" i="1" s="1"/>
  <c r="F80" i="1"/>
  <c r="F73" i="1" s="1"/>
  <c r="E80" i="1"/>
  <c r="D80" i="1"/>
  <c r="C80" i="1"/>
  <c r="C73" i="1" s="1"/>
  <c r="B80" i="1"/>
  <c r="B73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L74" i="1"/>
  <c r="L73" i="1" s="1"/>
  <c r="K74" i="1"/>
  <c r="J74" i="1"/>
  <c r="I74" i="1"/>
  <c r="H74" i="1"/>
  <c r="H73" i="1" s="1"/>
  <c r="G74" i="1"/>
  <c r="F74" i="1"/>
  <c r="E74" i="1"/>
  <c r="D74" i="1"/>
  <c r="D73" i="1" s="1"/>
  <c r="C74" i="1"/>
  <c r="B74" i="1"/>
  <c r="N74" i="1" s="1"/>
  <c r="M73" i="1"/>
  <c r="M82" i="1" s="1"/>
  <c r="I73" i="1"/>
  <c r="I82" i="1" s="1"/>
  <c r="E73" i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E52" i="1" s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M51" i="1"/>
  <c r="L51" i="1"/>
  <c r="K51" i="1"/>
  <c r="J51" i="1"/>
  <c r="I51" i="1"/>
  <c r="H51" i="1"/>
  <c r="G51" i="1"/>
  <c r="F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L15" i="1"/>
  <c r="K15" i="1"/>
  <c r="K8" i="1" s="1"/>
  <c r="J15" i="1"/>
  <c r="J8" i="1" s="1"/>
  <c r="I15" i="1"/>
  <c r="H15" i="1"/>
  <c r="G15" i="1"/>
  <c r="G8" i="1" s="1"/>
  <c r="F15" i="1"/>
  <c r="F8" i="1" s="1"/>
  <c r="E15" i="1"/>
  <c r="D15" i="1"/>
  <c r="C15" i="1"/>
  <c r="C8" i="1" s="1"/>
  <c r="B15" i="1"/>
  <c r="B8" i="1" s="1"/>
  <c r="N14" i="1"/>
  <c r="N13" i="1"/>
  <c r="N12" i="1"/>
  <c r="N11" i="1"/>
  <c r="N10" i="1"/>
  <c r="M9" i="1"/>
  <c r="L9" i="1"/>
  <c r="L8" i="1" s="1"/>
  <c r="K9" i="1"/>
  <c r="J9" i="1"/>
  <c r="I9" i="1"/>
  <c r="H9" i="1"/>
  <c r="H8" i="1" s="1"/>
  <c r="G9" i="1"/>
  <c r="F9" i="1"/>
  <c r="E9" i="1"/>
  <c r="D9" i="1"/>
  <c r="D8" i="1" s="1"/>
  <c r="C9" i="1"/>
  <c r="B9" i="1"/>
  <c r="N9" i="1" s="1"/>
  <c r="M8" i="1"/>
  <c r="I8" i="1"/>
  <c r="C82" i="1" l="1"/>
  <c r="G82" i="1"/>
  <c r="K82" i="1"/>
  <c r="D82" i="1"/>
  <c r="H82" i="1"/>
  <c r="L82" i="1"/>
  <c r="N52" i="1"/>
  <c r="E51" i="1"/>
  <c r="E8" i="1" s="1"/>
  <c r="E82" i="1" s="1"/>
  <c r="N8" i="1"/>
  <c r="G101" i="1" s="1"/>
  <c r="N51" i="1"/>
  <c r="B82" i="1"/>
  <c r="N73" i="1"/>
  <c r="F82" i="1"/>
  <c r="J82" i="1"/>
  <c r="N15" i="1"/>
  <c r="N80" i="1"/>
  <c r="N82" i="1" l="1"/>
</calcChain>
</file>

<file path=xl/comments1.xml><?xml version="1.0" encoding="utf-8"?>
<comments xmlns="http://schemas.openxmlformats.org/spreadsheetml/2006/main">
  <authors>
    <author>Rosemary Hernandez De Matos</author>
  </authors>
  <commentList>
    <comment ref="A104" authorId="0">
      <text>
        <r>
          <rPr>
            <b/>
            <sz val="9"/>
            <color indexed="81"/>
            <rFont val="Tahoma"/>
            <charset val="1"/>
          </rPr>
          <t>Rosemary Hernandez De Matos: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<sst xmlns="http://schemas.openxmlformats.org/spreadsheetml/2006/main" count="114" uniqueCount="114">
  <si>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</si>
  <si>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</si>
  <si>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</si>
  <si>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</si>
  <si>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</si>
  <si>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</si>
  <si>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</si>
  <si>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</si>
  <si>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</si>
  <si>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</si>
  <si>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</si>
  <si>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</si>
  <si>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</si>
  <si>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</si>
  <si>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</si>
  <si>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</si>
  <si>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</si>
  <si>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</si>
  <si>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</si>
  <si>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</si>
  <si>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</si>
  <si>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</si>
  <si>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</si>
  <si>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</si>
  <si>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</si>
  <si>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</si>
  <si>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</si>
  <si>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</si>
  <si>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</si>
  <si>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</si>
  <si>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</si>
  <si>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</si>
  <si>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</si>
  <si>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</si>
  <si>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</si>
  <si>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</si>
  <si>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</si>
  <si>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</si>
  <si>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</si>
  <si>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</si>
  <si>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</si>
  <si>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</si>
  <si>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</si>
  <si>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</si>
  <si>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</si>
  <si>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</si>
  <si>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</si>
  <si>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</si>
  <si>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</si>
  <si>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</si>
  <si>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</si>
  <si>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</si>
  <si>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</si>
  <si>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</si>
  <si>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</si>
  <si>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</si>
  <si>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</si>
  <si>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</si>
  <si>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</si>
  <si>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</si>
  <si>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</si>
  <si>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</si>
  <si>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</si>
  <si>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</si>
  <si>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</si>
  <si>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</si>
  <si>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</si>
  <si>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</si>
  <si>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</si>
  <si>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</si>
  <si>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</si>
  <si>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</si>
  <si>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</si>
  <si>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</si>
  <si>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</si>
  <si>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</si>
  <si>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</si>
  <si>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</si>
  <si>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</si>
  <si>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</si>
  <si>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</si>
  <si>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</si>
  <si>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</si>
  <si>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</si>
  <si>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</si>
  <si>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</si>
  <si>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</si>
  <si>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</si>
  <si>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</si>
  <si>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</si>
  <si>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</si>
  <si>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</si>
  <si>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</si>
  <si>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</si>
  <si>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</si>
  <si>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</si>
  <si>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</si>
  <si>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</si>
  <si>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</si>
  <si>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</si>
  <si>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</si>
  <si>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</si>
  <si>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</si>
  <si>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</si>
  <si>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</si>
  <si>
    <t>Presupuesto Aprobado:</t>
  </si>
  <si>
    <t>Presupuesto Modificado:</t>
  </si>
  <si>
    <t>Total del devengado:</t>
  </si>
  <si>
    <t xml:space="preserve">Definición de conceptos: </t>
  </si>
  <si>
    <t>1. Presupuesto Aprobado: En el caso de el Hospital no tenemos presupuesto aprobado por la Ley de Presupuesto General del Estado, porque somos desentralizados.</t>
  </si>
  <si>
    <t>2. Presupuesto Modificado: Se refiere al presupuesto aprobado en caso de que el Congreso Nacional apruebe un presupuesto complementario.  N/A, mantenemos el Presupuestos , en cuanto a los ingresos y los gastos.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</si>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</sst>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0" fontId="0" fillId="0" borderId="0" xfId="0" applyFill="1"/>
    <xf numFmtId="43" fontId="0" fillId="0" borderId="5" xfId="1" applyFont="1" applyFill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43" fontId="0" fillId="0" borderId="0" xfId="1" applyFont="1"/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9" fillId="0" borderId="7" xfId="0" applyFont="1" applyBorder="1" applyProtection="1">
      <protection locked="0"/>
    </xf>
    <xf numFmtId="165" fontId="9" fillId="0" borderId="7" xfId="0" applyNumberFormat="1" applyFont="1" applyBorder="1" applyProtection="1">
      <protection locked="0"/>
    </xf>
    <xf numFmtId="39" fontId="9" fillId="0" borderId="7" xfId="0" applyNumberFormat="1" applyFont="1" applyBorder="1" applyProtection="1">
      <protection locked="0"/>
    </xf>
    <xf numFmtId="0" fontId="10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84541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1809749</xdr:colOff>
      <xdr:row>83</xdr:row>
      <xdr:rowOff>31752</xdr:rowOff>
    </xdr:from>
    <xdr:to>
      <xdr:col>0</xdr:col>
      <xdr:colOff>3598332</xdr:colOff>
      <xdr:row>92</xdr:row>
      <xdr:rowOff>127002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809749" y="16224252"/>
          <a:ext cx="1788583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82</xdr:row>
      <xdr:rowOff>52915</xdr:rowOff>
    </xdr:from>
    <xdr:to>
      <xdr:col>7</xdr:col>
      <xdr:colOff>624418</xdr:colOff>
      <xdr:row>84</xdr:row>
      <xdr:rowOff>116416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991100" y="16054915"/>
          <a:ext cx="1738843" cy="444501"/>
        </a:xfrm>
        <a:prstGeom prst="rect">
          <a:avLst/>
        </a:prstGeom>
      </xdr:spPr>
    </xdr:pic>
    <xdr:clientData/>
  </xdr:twoCellAnchor>
  <xdr:twoCellAnchor editAs="oneCell">
    <xdr:from>
      <xdr:col>9</xdr:col>
      <xdr:colOff>21168</xdr:colOff>
      <xdr:row>86</xdr:row>
      <xdr:rowOff>190502</xdr:rowOff>
    </xdr:from>
    <xdr:to>
      <xdr:col>12</xdr:col>
      <xdr:colOff>190501</xdr:colOff>
      <xdr:row>92</xdr:row>
      <xdr:rowOff>116418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8107893" y="16954502"/>
          <a:ext cx="3141133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9"/>
  <sheetViews>
    <sheetView tabSelected="1" zoomScale="90" zoomScaleNormal="90" workbookViewId="0">
      <selection activeCell="A112" sqref="A112"/>
    </sheetView>
  </sheetViews>
  <sheetFormatPr baseColWidth="10" defaultColWidth="11.42578125" defaultRowHeight="15" x14ac:dyDescent="0.25"/>
  <cols>
    <col min="1" max="1" width="74.85546875" customWidth="1"/>
    <col min="2" max="3" width="14.85546875" hidden="1" customWidth="1"/>
    <col min="4" max="4" width="16.140625" hidden="1" customWidth="1"/>
    <col min="5" max="6" width="14.85546875" hidden="1" customWidth="1"/>
    <col min="7" max="7" width="16.7109375" customWidth="1"/>
    <col min="8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21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5.75" x14ac:dyDescent="0.25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75" customHeight="1" x14ac:dyDescent="0.25">
      <c r="A4" s="45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56042764</v>
      </c>
      <c r="F8" s="5">
        <f t="shared" si="0"/>
        <v>29554898.778999999</v>
      </c>
      <c r="G8" s="5">
        <f t="shared" si="0"/>
        <v>29299805.800000001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>SUM(B8:M8)</f>
        <v>225546986.759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22054411.710000001</v>
      </c>
      <c r="F9" s="7">
        <f t="shared" si="1"/>
        <v>23174320.638999999</v>
      </c>
      <c r="G9" s="7">
        <f t="shared" si="1"/>
        <v>22969606.609999999</v>
      </c>
      <c r="H9" s="7">
        <f t="shared" si="1"/>
        <v>0</v>
      </c>
      <c r="I9" s="7">
        <f t="shared" si="1"/>
        <v>0</v>
      </c>
      <c r="J9" s="7">
        <f>SUM(J10:J14)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>SUM(B9:M9)</f>
        <v>140663100.68900001</v>
      </c>
    </row>
    <row r="10" spans="1:15" s="11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0">
        <v>16005123.720000001</v>
      </c>
      <c r="F10" s="9">
        <v>18436333.938999999</v>
      </c>
      <c r="G10" s="9">
        <v>18834497.43</v>
      </c>
      <c r="H10" s="9"/>
      <c r="I10" s="9"/>
      <c r="J10" s="9"/>
      <c r="K10" s="9"/>
      <c r="L10" s="9"/>
      <c r="M10" s="9"/>
      <c r="N10" s="9">
        <f>SUM(B10:M10)</f>
        <v>106429694.55899999</v>
      </c>
    </row>
    <row r="11" spans="1:15" s="11" customFormat="1" x14ac:dyDescent="0.25">
      <c r="A11" s="8" t="s">
        <v>21</v>
      </c>
      <c r="B11" s="9">
        <v>1521922</v>
      </c>
      <c r="C11" s="12">
        <v>7720170.2800000003</v>
      </c>
      <c r="D11" s="12">
        <v>1935384.41</v>
      </c>
      <c r="E11" s="12">
        <v>2700384.41</v>
      </c>
      <c r="F11" s="12">
        <v>2142202</v>
      </c>
      <c r="G11" s="12">
        <v>1554170</v>
      </c>
      <c r="H11" s="12"/>
      <c r="I11" s="12"/>
      <c r="J11" s="12"/>
      <c r="K11" s="12"/>
      <c r="L11" s="12"/>
      <c r="M11" s="12"/>
      <c r="N11" s="13">
        <f t="shared" ref="N11:N73" si="2">SUM(B11:M11)</f>
        <v>17574233.100000001</v>
      </c>
      <c r="O11" s="14"/>
    </row>
    <row r="12" spans="1:15" s="11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4"/>
    </row>
    <row r="13" spans="1:15" x14ac:dyDescent="0.25">
      <c r="A13" s="15" t="s">
        <v>23</v>
      </c>
      <c r="B13" s="16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2"/>
        <v>0</v>
      </c>
    </row>
    <row r="14" spans="1:15" x14ac:dyDescent="0.25">
      <c r="A14" s="17" t="s">
        <v>24</v>
      </c>
      <c r="B14" s="16">
        <v>2321437.84</v>
      </c>
      <c r="C14" s="10">
        <v>3338892.12</v>
      </c>
      <c r="D14" s="9">
        <v>2473215.61</v>
      </c>
      <c r="E14" s="16">
        <v>3348903.58</v>
      </c>
      <c r="F14" s="16">
        <v>2595784.7000000002</v>
      </c>
      <c r="G14" s="16">
        <v>2580939.1800000002</v>
      </c>
      <c r="H14" s="16"/>
      <c r="I14" s="16"/>
      <c r="J14" s="16"/>
      <c r="K14" s="16"/>
      <c r="L14" s="16"/>
      <c r="M14" s="16"/>
      <c r="N14" s="16">
        <f t="shared" si="2"/>
        <v>16659173.030000001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1844780.19</v>
      </c>
      <c r="F15" s="7">
        <f t="shared" si="3"/>
        <v>2474066.44</v>
      </c>
      <c r="G15" s="7">
        <f t="shared" si="3"/>
        <v>2278283.48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2"/>
        <v>9955568.7400000002</v>
      </c>
    </row>
    <row r="16" spans="1:15" x14ac:dyDescent="0.25">
      <c r="A16" s="15" t="s">
        <v>26</v>
      </c>
      <c r="B16" s="16">
        <v>162675.74</v>
      </c>
      <c r="C16" s="16">
        <v>103831</v>
      </c>
      <c r="D16" s="16">
        <v>269707.75</v>
      </c>
      <c r="E16" s="16">
        <v>145227.25</v>
      </c>
      <c r="F16" s="16">
        <v>241204.86</v>
      </c>
      <c r="G16" s="16">
        <v>237011.66</v>
      </c>
      <c r="H16" s="16"/>
      <c r="I16" s="16"/>
      <c r="J16" s="16"/>
      <c r="K16" s="16"/>
      <c r="L16" s="16"/>
      <c r="M16" s="16"/>
      <c r="N16" s="16">
        <f t="shared" si="2"/>
        <v>1159658.26</v>
      </c>
    </row>
    <row r="17" spans="1:14" x14ac:dyDescent="0.25">
      <c r="A17" s="15" t="s">
        <v>27</v>
      </c>
      <c r="B17" s="16">
        <v>4625.6000000000004</v>
      </c>
      <c r="C17" s="16"/>
      <c r="D17" s="16">
        <v>22551.68</v>
      </c>
      <c r="E17" s="16">
        <v>27094.68</v>
      </c>
      <c r="F17" s="16">
        <v>25783</v>
      </c>
      <c r="G17" s="16"/>
      <c r="H17" s="16"/>
      <c r="I17" s="16"/>
      <c r="J17" s="16"/>
      <c r="K17" s="16"/>
      <c r="L17" s="16"/>
      <c r="M17" s="16"/>
      <c r="N17" s="16">
        <f t="shared" si="2"/>
        <v>80054.959999999992</v>
      </c>
    </row>
    <row r="18" spans="1:14" x14ac:dyDescent="0.25">
      <c r="A18" s="15" t="s">
        <v>28</v>
      </c>
      <c r="B18" s="16"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2"/>
        <v>0</v>
      </c>
    </row>
    <row r="19" spans="1:14" x14ac:dyDescent="0.25">
      <c r="A19" s="15" t="s">
        <v>29</v>
      </c>
      <c r="B19" s="16">
        <v>60</v>
      </c>
      <c r="C19" s="16"/>
      <c r="D19" s="16">
        <v>360</v>
      </c>
      <c r="E19" s="16">
        <v>480</v>
      </c>
      <c r="F19" s="16">
        <v>120</v>
      </c>
      <c r="G19" s="16">
        <v>60</v>
      </c>
      <c r="H19" s="16"/>
      <c r="I19" s="16"/>
      <c r="J19" s="16"/>
      <c r="K19" s="16"/>
      <c r="L19" s="16"/>
      <c r="M19" s="16"/>
      <c r="N19" s="16">
        <f t="shared" si="2"/>
        <v>1080</v>
      </c>
    </row>
    <row r="20" spans="1:14" x14ac:dyDescent="0.25">
      <c r="A20" s="15" t="s">
        <v>30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2"/>
        <v>0</v>
      </c>
    </row>
    <row r="21" spans="1:14" x14ac:dyDescent="0.25">
      <c r="A21" s="15" t="s">
        <v>31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2"/>
        <v>0</v>
      </c>
    </row>
    <row r="22" spans="1:14" x14ac:dyDescent="0.25">
      <c r="A22" s="15" t="s">
        <v>32</v>
      </c>
      <c r="B22" s="16">
        <v>553343.1</v>
      </c>
      <c r="C22" s="16">
        <v>404632.54</v>
      </c>
      <c r="D22" s="16">
        <v>577046.66</v>
      </c>
      <c r="E22" s="16">
        <v>678088.26</v>
      </c>
      <c r="F22" s="16">
        <v>1897258.58</v>
      </c>
      <c r="G22" s="16">
        <v>1722001.82</v>
      </c>
      <c r="H22" s="16"/>
      <c r="I22" s="16"/>
      <c r="J22" s="16"/>
      <c r="K22" s="16"/>
      <c r="L22" s="16"/>
      <c r="M22" s="16"/>
      <c r="N22" s="16">
        <f t="shared" si="2"/>
        <v>5832370.96</v>
      </c>
    </row>
    <row r="23" spans="1:14" x14ac:dyDescent="0.25">
      <c r="A23" s="15" t="s">
        <v>33</v>
      </c>
      <c r="B23" s="16">
        <v>311878.56</v>
      </c>
      <c r="C23" s="16">
        <v>233000</v>
      </c>
      <c r="D23" s="16">
        <v>711776</v>
      </c>
      <c r="E23" s="16">
        <v>993890</v>
      </c>
      <c r="F23" s="16">
        <f>70700+239000</f>
        <v>309700</v>
      </c>
      <c r="G23" s="16">
        <v>319210</v>
      </c>
      <c r="H23" s="16"/>
      <c r="I23" s="16"/>
      <c r="J23" s="16"/>
      <c r="K23" s="16"/>
      <c r="L23" s="16"/>
      <c r="M23" s="16"/>
      <c r="N23" s="16">
        <f t="shared" si="2"/>
        <v>2879454.56</v>
      </c>
    </row>
    <row r="24" spans="1:14" x14ac:dyDescent="0.25">
      <c r="A24" s="15" t="s">
        <v>34</v>
      </c>
      <c r="B24" s="16">
        <v>2950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2"/>
        <v>2950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32143572.099999998</v>
      </c>
      <c r="F25" s="7">
        <f t="shared" si="4"/>
        <v>3174214.65</v>
      </c>
      <c r="G25" s="7">
        <f t="shared" si="4"/>
        <v>3840872.6599999997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2"/>
        <v>70392974.959999993</v>
      </c>
    </row>
    <row r="26" spans="1:14" x14ac:dyDescent="0.25">
      <c r="A26" s="15" t="s">
        <v>36</v>
      </c>
      <c r="B26" s="16">
        <v>555518.93000000005</v>
      </c>
      <c r="C26" s="16">
        <v>661081.46</v>
      </c>
      <c r="D26" s="16">
        <v>1321214.95</v>
      </c>
      <c r="E26" s="16">
        <v>2478066.9</v>
      </c>
      <c r="F26" s="16">
        <v>442561.05</v>
      </c>
      <c r="G26" s="16">
        <v>775851.92</v>
      </c>
      <c r="H26" s="16"/>
      <c r="I26" s="16"/>
      <c r="J26" s="16"/>
      <c r="K26" s="16"/>
      <c r="L26" s="16"/>
      <c r="M26" s="16"/>
      <c r="N26" s="16">
        <f t="shared" si="2"/>
        <v>6234295.21</v>
      </c>
    </row>
    <row r="27" spans="1:14" x14ac:dyDescent="0.25">
      <c r="A27" s="15" t="s">
        <v>37</v>
      </c>
      <c r="B27" s="16">
        <v>0</v>
      </c>
      <c r="C27" s="16"/>
      <c r="D27" s="16"/>
      <c r="E27" s="16"/>
      <c r="F27" s="16"/>
      <c r="G27" s="18">
        <v>2798.96</v>
      </c>
      <c r="H27" s="16"/>
      <c r="I27" s="16"/>
      <c r="J27" s="16"/>
      <c r="K27" s="16"/>
      <c r="L27" s="16"/>
      <c r="M27" s="16"/>
      <c r="N27" s="16">
        <f t="shared" si="2"/>
        <v>2798.96</v>
      </c>
    </row>
    <row r="28" spans="1:14" x14ac:dyDescent="0.25">
      <c r="A28" s="15" t="s">
        <v>38</v>
      </c>
      <c r="B28" s="16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2"/>
        <v>0</v>
      </c>
    </row>
    <row r="29" spans="1:14" x14ac:dyDescent="0.25">
      <c r="A29" s="15" t="s">
        <v>39</v>
      </c>
      <c r="B29" s="16">
        <v>6018873.5899999999</v>
      </c>
      <c r="C29" s="16">
        <v>7257669.6600000001</v>
      </c>
      <c r="D29" s="16">
        <v>10797090.02</v>
      </c>
      <c r="E29" s="16">
        <v>29185230.469999999</v>
      </c>
      <c r="F29" s="16">
        <v>686276.68</v>
      </c>
      <c r="G29" s="16">
        <v>672164.71</v>
      </c>
      <c r="H29" s="16"/>
      <c r="I29" s="16"/>
      <c r="J29" s="16"/>
      <c r="K29" s="16"/>
      <c r="L29" s="16"/>
      <c r="M29" s="16"/>
      <c r="N29" s="16">
        <f t="shared" si="2"/>
        <v>54617305.129999995</v>
      </c>
    </row>
    <row r="30" spans="1:14" x14ac:dyDescent="0.25">
      <c r="A30" s="15" t="s">
        <v>40</v>
      </c>
      <c r="B30" s="16"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2"/>
        <v>0</v>
      </c>
    </row>
    <row r="31" spans="1:14" x14ac:dyDescent="0.25">
      <c r="A31" s="15" t="s">
        <v>41</v>
      </c>
      <c r="B31" s="16">
        <v>229716.14</v>
      </c>
      <c r="C31" s="16"/>
      <c r="D31" s="16"/>
      <c r="E31" s="16"/>
      <c r="F31" s="16">
        <v>18408</v>
      </c>
      <c r="G31" s="16">
        <v>18857</v>
      </c>
      <c r="H31" s="16"/>
      <c r="I31" s="16"/>
      <c r="J31" s="16"/>
      <c r="K31" s="16"/>
      <c r="L31" s="16"/>
      <c r="M31" s="16"/>
      <c r="N31" s="16">
        <f t="shared" si="2"/>
        <v>266981.14</v>
      </c>
    </row>
    <row r="32" spans="1:14" x14ac:dyDescent="0.25">
      <c r="A32" s="15" t="s">
        <v>42</v>
      </c>
      <c r="B32" s="16">
        <v>15500</v>
      </c>
      <c r="C32" s="16">
        <v>8000</v>
      </c>
      <c r="D32" s="16">
        <v>918299.23</v>
      </c>
      <c r="E32" s="16">
        <v>480274.73</v>
      </c>
      <c r="F32" s="16">
        <v>1596907.48</v>
      </c>
      <c r="G32" s="16">
        <v>1025026.32</v>
      </c>
      <c r="H32" s="16"/>
      <c r="I32" s="16"/>
      <c r="J32" s="16"/>
      <c r="K32" s="16"/>
      <c r="L32" s="16"/>
      <c r="M32" s="16"/>
      <c r="N32" s="16">
        <f t="shared" si="2"/>
        <v>4044007.76</v>
      </c>
    </row>
    <row r="33" spans="1:14" x14ac:dyDescent="0.25">
      <c r="A33" s="15" t="s">
        <v>43</v>
      </c>
      <c r="B33" s="16"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2"/>
        <v>0</v>
      </c>
    </row>
    <row r="34" spans="1:14" x14ac:dyDescent="0.25">
      <c r="A34" s="15" t="s">
        <v>44</v>
      </c>
      <c r="B34" s="16">
        <v>1604491.74</v>
      </c>
      <c r="C34" s="16">
        <v>411591.89</v>
      </c>
      <c r="D34" s="16">
        <v>1435267.94</v>
      </c>
      <c r="E34" s="16"/>
      <c r="F34" s="16">
        <v>430061.44</v>
      </c>
      <c r="G34" s="16">
        <v>1346173.75</v>
      </c>
      <c r="H34" s="16"/>
      <c r="I34" s="16"/>
      <c r="J34" s="16"/>
      <c r="K34" s="16"/>
      <c r="L34" s="16"/>
      <c r="M34" s="16"/>
      <c r="N34" s="16">
        <f t="shared" si="2"/>
        <v>5227586.76</v>
      </c>
    </row>
    <row r="35" spans="1:14" x14ac:dyDescent="0.25">
      <c r="A35" s="6" t="s">
        <v>45</v>
      </c>
      <c r="B35" s="19">
        <f>SUM(B36:B43)</f>
        <v>0</v>
      </c>
      <c r="C35" s="19">
        <f t="shared" ref="C35:M35" si="5">SUM(C36:C43)</f>
        <v>0</v>
      </c>
      <c r="D35" s="19">
        <f t="shared" si="5"/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7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2"/>
        <v>0</v>
      </c>
    </row>
    <row r="36" spans="1:14" x14ac:dyDescent="0.25">
      <c r="A36" s="15" t="s">
        <v>46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6">
        <v>0</v>
      </c>
      <c r="L36" s="16">
        <v>0</v>
      </c>
      <c r="M36" s="16">
        <v>0</v>
      </c>
      <c r="N36" s="16">
        <f t="shared" si="2"/>
        <v>0</v>
      </c>
    </row>
    <row r="37" spans="1:14" x14ac:dyDescent="0.25">
      <c r="A37" s="15" t="s">
        <v>47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2"/>
        <v>0</v>
      </c>
    </row>
    <row r="38" spans="1:14" x14ac:dyDescent="0.25">
      <c r="A38" s="15" t="s">
        <v>48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2"/>
        <v>0</v>
      </c>
    </row>
    <row r="39" spans="1:14" x14ac:dyDescent="0.25">
      <c r="A39" s="15" t="s">
        <v>49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2"/>
        <v>0</v>
      </c>
    </row>
    <row r="40" spans="1:14" x14ac:dyDescent="0.25">
      <c r="A40" s="15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2"/>
        <v>0</v>
      </c>
    </row>
    <row r="41" spans="1:14" x14ac:dyDescent="0.25">
      <c r="A41" s="15" t="s">
        <v>51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2"/>
        <v>0</v>
      </c>
    </row>
    <row r="42" spans="1:14" x14ac:dyDescent="0.25">
      <c r="A42" s="15" t="s">
        <v>52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2"/>
        <v>0</v>
      </c>
    </row>
    <row r="43" spans="1:14" x14ac:dyDescent="0.25">
      <c r="A43" s="15" t="s">
        <v>53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5" t="s">
        <v>55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25">
      <c r="A46" s="15" t="s">
        <v>56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2"/>
        <v>0</v>
      </c>
    </row>
    <row r="47" spans="1:14" x14ac:dyDescent="0.25">
      <c r="A47" s="15" t="s">
        <v>57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2"/>
        <v>0</v>
      </c>
    </row>
    <row r="48" spans="1:14" x14ac:dyDescent="0.25">
      <c r="A48" s="15" t="s">
        <v>58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2"/>
        <v>0</v>
      </c>
    </row>
    <row r="49" spans="1:14" x14ac:dyDescent="0.25">
      <c r="A49" s="15" t="s">
        <v>59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2"/>
        <v>0</v>
      </c>
    </row>
    <row r="50" spans="1:14" x14ac:dyDescent="0.25">
      <c r="A50" s="15" t="s">
        <v>60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211043.05</v>
      </c>
      <c r="H51" s="7">
        <f t="shared" si="7"/>
        <v>0</v>
      </c>
      <c r="I51" s="7">
        <f t="shared" si="7"/>
        <v>0</v>
      </c>
      <c r="J51" s="7">
        <f t="shared" si="7"/>
        <v>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7">
        <f t="shared" si="2"/>
        <v>4535342.37</v>
      </c>
    </row>
    <row r="52" spans="1:14" x14ac:dyDescent="0.25">
      <c r="A52" s="15" t="s">
        <v>62</v>
      </c>
      <c r="B52" s="16">
        <v>0</v>
      </c>
      <c r="C52" s="16">
        <v>0</v>
      </c>
      <c r="D52" s="16"/>
      <c r="E52" s="7">
        <f t="shared" si="7"/>
        <v>0</v>
      </c>
      <c r="F52" s="20">
        <f>203440.04+34688+194169+150000</f>
        <v>582297.04</v>
      </c>
      <c r="G52" s="16">
        <v>9061.27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2"/>
        <v>591358.31000000006</v>
      </c>
    </row>
    <row r="53" spans="1:14" x14ac:dyDescent="0.25">
      <c r="A53" s="15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2"/>
        <v>0</v>
      </c>
    </row>
    <row r="54" spans="1:14" x14ac:dyDescent="0.25">
      <c r="A54" s="15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2"/>
        <v>0</v>
      </c>
    </row>
    <row r="55" spans="1:14" x14ac:dyDescent="0.25">
      <c r="A55" s="15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2"/>
        <v>0</v>
      </c>
    </row>
    <row r="56" spans="1:14" x14ac:dyDescent="0.25">
      <c r="A56" s="15" t="s">
        <v>66</v>
      </c>
      <c r="B56" s="16">
        <v>0</v>
      </c>
      <c r="C56" s="16">
        <v>0</v>
      </c>
      <c r="D56" s="16"/>
      <c r="F56" s="20">
        <v>150000.01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2"/>
        <v>150000.01</v>
      </c>
    </row>
    <row r="57" spans="1:14" x14ac:dyDescent="0.25">
      <c r="A57" s="15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2"/>
        <v>0</v>
      </c>
    </row>
    <row r="58" spans="1:14" x14ac:dyDescent="0.25">
      <c r="A58" s="15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2"/>
        <v>0</v>
      </c>
    </row>
    <row r="59" spans="1:14" x14ac:dyDescent="0.25">
      <c r="A59" s="15" t="s">
        <v>69</v>
      </c>
      <c r="B59" s="16">
        <v>392148</v>
      </c>
      <c r="C59" s="16">
        <v>394950.40000000002</v>
      </c>
      <c r="D59" s="16">
        <v>2804903.87</v>
      </c>
      <c r="E59" s="16">
        <v>0</v>
      </c>
      <c r="F59" s="16">
        <v>0</v>
      </c>
      <c r="G59" s="18">
        <v>201981.78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2"/>
        <v>3793984.05</v>
      </c>
    </row>
    <row r="60" spans="1:14" x14ac:dyDescent="0.25">
      <c r="A60" s="15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5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2"/>
        <v>0</v>
      </c>
    </row>
    <row r="63" spans="1:14" x14ac:dyDescent="0.25">
      <c r="A63" s="15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/>
      <c r="K63" s="16">
        <v>0</v>
      </c>
      <c r="L63" s="16">
        <v>0</v>
      </c>
      <c r="M63" s="16">
        <v>0</v>
      </c>
      <c r="N63" s="16">
        <f t="shared" si="2"/>
        <v>0</v>
      </c>
    </row>
    <row r="64" spans="1:14" x14ac:dyDescent="0.25">
      <c r="A64" s="15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2"/>
        <v>0</v>
      </c>
    </row>
    <row r="65" spans="1:14" x14ac:dyDescent="0.25">
      <c r="A65" s="15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5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2"/>
        <v>0</v>
      </c>
    </row>
    <row r="68" spans="1:14" x14ac:dyDescent="0.25">
      <c r="A68" s="15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5" t="s">
        <v>80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2"/>
        <v>0</v>
      </c>
    </row>
    <row r="71" spans="1:14" x14ac:dyDescent="0.25">
      <c r="A71" s="15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2"/>
        <v>0</v>
      </c>
    </row>
    <row r="72" spans="1:14" x14ac:dyDescent="0.25">
      <c r="A72" s="15" t="s">
        <v>82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5" t="s">
        <v>85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13"/>
        <v>0</v>
      </c>
    </row>
    <row r="76" spans="1:14" x14ac:dyDescent="0.25">
      <c r="A76" s="15" t="s">
        <v>86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5" t="s">
        <v>88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21">
        <v>0</v>
      </c>
      <c r="M78" s="16">
        <v>0</v>
      </c>
      <c r="N78" s="16">
        <f t="shared" si="13"/>
        <v>0</v>
      </c>
    </row>
    <row r="79" spans="1:14" x14ac:dyDescent="0.25">
      <c r="A79" s="15" t="s">
        <v>89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5" t="s">
        <v>91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3"/>
        <v>0</v>
      </c>
    </row>
    <row r="82" spans="1:14" x14ac:dyDescent="0.25">
      <c r="A82" s="22" t="s">
        <v>92</v>
      </c>
      <c r="B82" s="23">
        <f>+B73+B8</f>
        <v>30162965.219999999</v>
      </c>
      <c r="C82" s="23">
        <f t="shared" ref="C82:M82" si="16">+C73+C8</f>
        <v>36481801.640000001</v>
      </c>
      <c r="D82" s="23">
        <f t="shared" si="16"/>
        <v>44004751.319999993</v>
      </c>
      <c r="E82" s="23">
        <f t="shared" si="16"/>
        <v>56042764</v>
      </c>
      <c r="F82" s="23">
        <f t="shared" si="16"/>
        <v>29554898.778999999</v>
      </c>
      <c r="G82" s="23">
        <f t="shared" si="16"/>
        <v>29299805.800000001</v>
      </c>
      <c r="H82" s="23">
        <f t="shared" si="16"/>
        <v>0</v>
      </c>
      <c r="I82" s="23">
        <f t="shared" si="16"/>
        <v>0</v>
      </c>
      <c r="J82" s="23">
        <f>+J73+J8</f>
        <v>0</v>
      </c>
      <c r="K82" s="23">
        <f t="shared" si="16"/>
        <v>0</v>
      </c>
      <c r="L82" s="23">
        <f t="shared" si="16"/>
        <v>0</v>
      </c>
      <c r="M82" s="23">
        <f t="shared" si="16"/>
        <v>0</v>
      </c>
      <c r="N82" s="23">
        <f t="shared" si="13"/>
        <v>225546986.759</v>
      </c>
    </row>
    <row r="84" spans="1:14" x14ac:dyDescent="0.25">
      <c r="I84" s="24"/>
      <c r="J84" s="24"/>
    </row>
    <row r="85" spans="1:14" x14ac:dyDescent="0.25">
      <c r="A85" s="36" t="s">
        <v>93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x14ac:dyDescent="0.25">
      <c r="A86" s="35" t="s">
        <v>94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1:14" ht="16.5" customHeight="1" x14ac:dyDescent="0.25">
      <c r="A87" s="36" t="s">
        <v>95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x14ac:dyDescent="0.25">
      <c r="A88" s="38"/>
      <c r="B88" s="38"/>
      <c r="C88" s="38"/>
      <c r="D88" s="25"/>
      <c r="E88" s="25"/>
      <c r="H88" s="38" t="s">
        <v>96</v>
      </c>
      <c r="I88" s="38"/>
      <c r="J88" s="38"/>
      <c r="K88" s="38"/>
      <c r="L88" s="38"/>
      <c r="M88" s="38"/>
      <c r="N88" s="38"/>
    </row>
    <row r="89" spans="1:14" x14ac:dyDescent="0.25">
      <c r="A89" s="26"/>
      <c r="B89" s="26"/>
      <c r="C89" s="26"/>
      <c r="D89" s="25"/>
      <c r="E89" s="25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5"/>
      <c r="E90" s="25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5"/>
      <c r="E91" s="25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5"/>
      <c r="E92" s="25"/>
      <c r="H92" s="26"/>
      <c r="I92" s="26"/>
      <c r="J92" s="26"/>
      <c r="K92" s="26"/>
      <c r="L92" s="26"/>
      <c r="M92" s="26"/>
      <c r="N92" s="26"/>
    </row>
    <row r="93" spans="1:14" x14ac:dyDescent="0.25">
      <c r="A93" s="36" t="s">
        <v>97</v>
      </c>
      <c r="B93" s="36"/>
      <c r="C93" s="36"/>
      <c r="D93" s="27"/>
      <c r="E93" s="27"/>
      <c r="H93" s="36" t="s">
        <v>98</v>
      </c>
      <c r="I93" s="36"/>
      <c r="J93" s="36"/>
      <c r="K93" s="36"/>
      <c r="L93" s="36"/>
      <c r="M93" s="36"/>
      <c r="N93" s="36"/>
    </row>
    <row r="94" spans="1:14" x14ac:dyDescent="0.25">
      <c r="A94" s="34" t="s">
        <v>99</v>
      </c>
      <c r="B94" s="34"/>
      <c r="C94" s="34"/>
      <c r="D94" s="28"/>
      <c r="E94" s="28"/>
      <c r="H94" s="35" t="s">
        <v>100</v>
      </c>
      <c r="I94" s="35"/>
      <c r="J94" s="35"/>
      <c r="K94" s="35"/>
      <c r="L94" s="35"/>
      <c r="M94" s="35"/>
      <c r="N94" s="35"/>
    </row>
    <row r="95" spans="1:14" ht="15" customHeight="1" x14ac:dyDescent="0.25">
      <c r="A95" s="36" t="s">
        <v>101</v>
      </c>
      <c r="B95" s="36"/>
      <c r="C95" s="36"/>
      <c r="D95" s="27"/>
      <c r="E95" s="27"/>
      <c r="H95" s="37" t="s">
        <v>102</v>
      </c>
      <c r="I95" s="37"/>
      <c r="J95" s="37"/>
      <c r="K95" s="37"/>
      <c r="L95" s="37"/>
      <c r="M95" s="37"/>
      <c r="N95" s="37"/>
    </row>
    <row r="96" spans="1:14" x14ac:dyDescent="0.25">
      <c r="A96" s="38" t="s">
        <v>103</v>
      </c>
      <c r="B96" s="38"/>
      <c r="C96" s="38"/>
      <c r="D96" s="25"/>
      <c r="E96" s="25"/>
      <c r="H96" s="38" t="s">
        <v>104</v>
      </c>
      <c r="I96" s="38"/>
      <c r="J96" s="38"/>
      <c r="K96" s="38"/>
      <c r="L96" s="38"/>
      <c r="M96" s="38"/>
      <c r="N96" s="38"/>
    </row>
    <row r="99" spans="1:7" x14ac:dyDescent="0.25">
      <c r="A99" s="29" t="s">
        <v>105</v>
      </c>
      <c r="B99" s="30">
        <f>+A84</f>
        <v>0</v>
      </c>
      <c r="G99" s="23">
        <v>377694556.77999997</v>
      </c>
    </row>
    <row r="100" spans="1:7" x14ac:dyDescent="0.25">
      <c r="A100" s="29" t="s">
        <v>106</v>
      </c>
      <c r="B100" s="31">
        <f>+C84</f>
        <v>0</v>
      </c>
      <c r="G100" s="24">
        <f>G99</f>
        <v>377694556.77999997</v>
      </c>
    </row>
    <row r="101" spans="1:7" x14ac:dyDescent="0.25">
      <c r="A101" s="29" t="s">
        <v>107</v>
      </c>
      <c r="B101" s="31">
        <f>+F84</f>
        <v>0</v>
      </c>
      <c r="G101" s="24">
        <f>N8</f>
        <v>225546986.759</v>
      </c>
    </row>
    <row r="104" spans="1:7" ht="18.75" x14ac:dyDescent="0.3">
      <c r="A104" s="32" t="s">
        <v>108</v>
      </c>
    </row>
    <row r="105" spans="1:7" x14ac:dyDescent="0.25">
      <c r="A105" s="33" t="s">
        <v>109</v>
      </c>
    </row>
    <row r="106" spans="1:7" x14ac:dyDescent="0.25">
      <c r="A106" s="33" t="s">
        <v>110</v>
      </c>
    </row>
    <row r="107" spans="1:7" ht="18.75" x14ac:dyDescent="0.3">
      <c r="A107" s="32" t="s">
        <v>111</v>
      </c>
    </row>
    <row r="108" spans="1:7" x14ac:dyDescent="0.25">
      <c r="A108" s="33" t="s">
        <v>112</v>
      </c>
    </row>
    <row r="109" spans="1:7" x14ac:dyDescent="0.25">
      <c r="A109" s="33" t="s">
        <v>113</v>
      </c>
    </row>
  </sheetData>
  <mergeCells count="18">
    <mergeCell ref="A85:N85"/>
    <mergeCell ref="A1:N1"/>
    <mergeCell ref="A2:N2"/>
    <mergeCell ref="A3:N3"/>
    <mergeCell ref="A4:N4"/>
    <mergeCell ref="A5:N5"/>
    <mergeCell ref="A86:N86"/>
    <mergeCell ref="A87:N87"/>
    <mergeCell ref="A88:C88"/>
    <mergeCell ref="H88:N88"/>
    <mergeCell ref="A93:C93"/>
    <mergeCell ref="H93:N93"/>
    <mergeCell ref="A94:C94"/>
    <mergeCell ref="H94:N94"/>
    <mergeCell ref="A95:C95"/>
    <mergeCell ref="H95:N95"/>
    <mergeCell ref="A96:C96"/>
    <mergeCell ref="H96:N9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Hernandez De Matos</dc:creator>
  <cp:lastModifiedBy>Elizabeth Cuevas</cp:lastModifiedBy>
  <dcterms:created xsi:type="dcterms:W3CDTF">2023-07-12T19:02:41Z</dcterms:created>
  <dcterms:modified xsi:type="dcterms:W3CDTF">2023-07-12T19:42:06Z</dcterms:modified>
</cp:coreProperties>
</file>