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155"/>
  </bookViews>
  <sheets>
    <sheet name="ABRIL 202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B51" i="5"/>
  <c r="K61" i="5" l="1"/>
  <c r="L61" i="5"/>
  <c r="M61" i="5"/>
  <c r="I9" i="5" l="1"/>
  <c r="D9" i="5" l="1"/>
  <c r="N10" i="5" l="1"/>
  <c r="J9" i="5" l="1"/>
  <c r="N11" i="5" l="1"/>
  <c r="N12" i="5"/>
  <c r="N13" i="5"/>
  <c r="N14" i="5"/>
  <c r="N16" i="5"/>
  <c r="N17" i="5"/>
  <c r="N18" i="5"/>
  <c r="N19" i="5"/>
  <c r="N20" i="5"/>
  <c r="N21" i="5"/>
  <c r="N22" i="5"/>
  <c r="N23" i="5"/>
  <c r="N24" i="5"/>
  <c r="N26" i="5"/>
  <c r="N27" i="5"/>
  <c r="N28" i="5"/>
  <c r="N29" i="5"/>
  <c r="N30" i="5"/>
  <c r="N31" i="5"/>
  <c r="N32" i="5"/>
  <c r="N33" i="5"/>
  <c r="N34" i="5"/>
  <c r="N36" i="5"/>
  <c r="N37" i="5"/>
  <c r="N38" i="5"/>
  <c r="N39" i="5"/>
  <c r="N40" i="5"/>
  <c r="N41" i="5"/>
  <c r="N42" i="5"/>
  <c r="N43" i="5"/>
  <c r="N45" i="5"/>
  <c r="N46" i="5"/>
  <c r="N47" i="5"/>
  <c r="N48" i="5"/>
  <c r="N49" i="5"/>
  <c r="N50" i="5"/>
  <c r="N52" i="5"/>
  <c r="N53" i="5"/>
  <c r="N54" i="5"/>
  <c r="N55" i="5"/>
  <c r="N56" i="5"/>
  <c r="N57" i="5"/>
  <c r="N58" i="5"/>
  <c r="N59" i="5"/>
  <c r="N60" i="5"/>
  <c r="N62" i="5"/>
  <c r="N63" i="5"/>
  <c r="N64" i="5"/>
  <c r="N65" i="5"/>
  <c r="N67" i="5"/>
  <c r="N68" i="5"/>
  <c r="N70" i="5"/>
  <c r="N71" i="5"/>
  <c r="N72" i="5"/>
  <c r="N75" i="5"/>
  <c r="N76" i="5"/>
  <c r="N78" i="5"/>
  <c r="N79" i="5"/>
  <c r="N81" i="5"/>
  <c r="C69" i="5"/>
  <c r="D69" i="5"/>
  <c r="E69" i="5"/>
  <c r="F69" i="5"/>
  <c r="G69" i="5"/>
  <c r="H69" i="5"/>
  <c r="I69" i="5"/>
  <c r="J69" i="5"/>
  <c r="K69" i="5"/>
  <c r="L69" i="5"/>
  <c r="M69" i="5"/>
  <c r="C80" i="5"/>
  <c r="D80" i="5"/>
  <c r="E80" i="5"/>
  <c r="F80" i="5"/>
  <c r="G80" i="5"/>
  <c r="H80" i="5"/>
  <c r="I80" i="5"/>
  <c r="J80" i="5"/>
  <c r="K80" i="5"/>
  <c r="L80" i="5"/>
  <c r="M80" i="5"/>
  <c r="C77" i="5"/>
  <c r="D77" i="5"/>
  <c r="E77" i="5"/>
  <c r="F77" i="5"/>
  <c r="G77" i="5"/>
  <c r="H77" i="5"/>
  <c r="I77" i="5"/>
  <c r="J77" i="5"/>
  <c r="K77" i="5"/>
  <c r="L77" i="5"/>
  <c r="M77" i="5"/>
  <c r="C74" i="5"/>
  <c r="D74" i="5"/>
  <c r="E74" i="5"/>
  <c r="F74" i="5"/>
  <c r="G74" i="5"/>
  <c r="H74" i="5"/>
  <c r="I74" i="5"/>
  <c r="J74" i="5"/>
  <c r="K74" i="5"/>
  <c r="L74" i="5"/>
  <c r="M74" i="5"/>
  <c r="D73" i="5"/>
  <c r="C66" i="5"/>
  <c r="D66" i="5"/>
  <c r="E66" i="5"/>
  <c r="F66" i="5"/>
  <c r="G66" i="5"/>
  <c r="H66" i="5"/>
  <c r="I66" i="5"/>
  <c r="J66" i="5"/>
  <c r="K66" i="5"/>
  <c r="L66" i="5"/>
  <c r="M66" i="5"/>
  <c r="C61" i="5"/>
  <c r="D61" i="5"/>
  <c r="E61" i="5"/>
  <c r="F61" i="5"/>
  <c r="G61" i="5"/>
  <c r="H61" i="5"/>
  <c r="I61" i="5"/>
  <c r="J61" i="5"/>
  <c r="C51" i="5"/>
  <c r="D51" i="5"/>
  <c r="E51" i="5"/>
  <c r="F51" i="5"/>
  <c r="G51" i="5"/>
  <c r="H51" i="5"/>
  <c r="I51" i="5"/>
  <c r="J51" i="5"/>
  <c r="K51" i="5"/>
  <c r="L51" i="5"/>
  <c r="M51" i="5"/>
  <c r="C44" i="5"/>
  <c r="D44" i="5"/>
  <c r="E44" i="5"/>
  <c r="F44" i="5"/>
  <c r="G44" i="5"/>
  <c r="H44" i="5"/>
  <c r="I44" i="5"/>
  <c r="J44" i="5"/>
  <c r="K44" i="5"/>
  <c r="L44" i="5"/>
  <c r="M44" i="5"/>
  <c r="C35" i="5"/>
  <c r="D35" i="5"/>
  <c r="E35" i="5"/>
  <c r="F35" i="5"/>
  <c r="G35" i="5"/>
  <c r="H35" i="5"/>
  <c r="I35" i="5"/>
  <c r="J35" i="5"/>
  <c r="K35" i="5"/>
  <c r="L35" i="5"/>
  <c r="M35" i="5"/>
  <c r="C25" i="5"/>
  <c r="D25" i="5"/>
  <c r="E25" i="5"/>
  <c r="F25" i="5"/>
  <c r="G25" i="5"/>
  <c r="H25" i="5"/>
  <c r="I25" i="5"/>
  <c r="J25" i="5"/>
  <c r="K25" i="5"/>
  <c r="L25" i="5"/>
  <c r="M25" i="5"/>
  <c r="C15" i="5"/>
  <c r="D15" i="5"/>
  <c r="E15" i="5"/>
  <c r="F15" i="5"/>
  <c r="G15" i="5"/>
  <c r="H15" i="5"/>
  <c r="I15" i="5"/>
  <c r="J15" i="5"/>
  <c r="K15" i="5"/>
  <c r="L15" i="5"/>
  <c r="M15" i="5"/>
  <c r="C9" i="5"/>
  <c r="E9" i="5"/>
  <c r="F9" i="5"/>
  <c r="G9" i="5"/>
  <c r="H9" i="5"/>
  <c r="K9" i="5"/>
  <c r="L9" i="5"/>
  <c r="M9" i="5"/>
  <c r="B80" i="5"/>
  <c r="B77" i="5"/>
  <c r="B74" i="5"/>
  <c r="B69" i="5"/>
  <c r="B66" i="5"/>
  <c r="B61" i="5"/>
  <c r="B44" i="5"/>
  <c r="B35" i="5"/>
  <c r="B25" i="5"/>
  <c r="B15" i="5"/>
  <c r="B9" i="5"/>
  <c r="K73" i="5" l="1"/>
  <c r="L73" i="5"/>
  <c r="G73" i="5"/>
  <c r="F73" i="5"/>
  <c r="M73" i="5"/>
  <c r="I73" i="5"/>
  <c r="E73" i="5"/>
  <c r="J73" i="5"/>
  <c r="H73" i="5"/>
  <c r="N74" i="5"/>
  <c r="D8" i="5"/>
  <c r="L8" i="5"/>
  <c r="N77" i="5"/>
  <c r="K8" i="5"/>
  <c r="G8" i="5"/>
  <c r="C8" i="5"/>
  <c r="N80" i="5"/>
  <c r="J8" i="5"/>
  <c r="F8" i="5"/>
  <c r="N69" i="5"/>
  <c r="M8" i="5"/>
  <c r="I8" i="5"/>
  <c r="E8" i="5"/>
  <c r="C73" i="5"/>
  <c r="N25" i="5"/>
  <c r="N44" i="5"/>
  <c r="N61" i="5"/>
  <c r="N15" i="5"/>
  <c r="N35" i="5"/>
  <c r="N51" i="5"/>
  <c r="N66" i="5"/>
  <c r="H8" i="5"/>
  <c r="N9" i="5"/>
  <c r="B73" i="5"/>
  <c r="L82" i="5" l="1"/>
  <c r="H82" i="5"/>
  <c r="F82" i="5"/>
  <c r="G82" i="5"/>
  <c r="M82" i="5"/>
  <c r="N73" i="5"/>
  <c r="J82" i="5"/>
  <c r="K82" i="5"/>
  <c r="E82" i="5"/>
  <c r="D82" i="5"/>
  <c r="C82" i="5"/>
  <c r="I82" i="5"/>
  <c r="N8" i="5"/>
  <c r="B82" i="5"/>
  <c r="N82" i="5" l="1"/>
</calcChain>
</file>

<file path=xl/sharedStrings.xml><?xml version="1.0" encoding="utf-8"?>
<sst xmlns="http://schemas.openxmlformats.org/spreadsheetml/2006/main" count="105" uniqueCount="105">
  <si>
    <t xml:space="preserve">           _____________________</t>
  </si>
  <si>
    <t>Lcda. Rossy Montilla</t>
  </si>
  <si>
    <t xml:space="preserve">Contadora </t>
  </si>
  <si>
    <t xml:space="preserve">REVISADO POR </t>
  </si>
  <si>
    <t>Dr. José Manuel Tejada Germán</t>
  </si>
  <si>
    <t xml:space="preserve">Director General </t>
  </si>
  <si>
    <t xml:space="preserve">           AUTORIZADO POR</t>
  </si>
  <si>
    <t>AUTORIZADO POR</t>
  </si>
  <si>
    <t>______________________________</t>
  </si>
  <si>
    <t>_____________________________</t>
  </si>
  <si>
    <t xml:space="preserve">           Lcda. Aracelys Del Jesús  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</si>
  <si>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</si>
  <si>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</si>
  <si>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</si>
  <si>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</si>
  <si>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</si>
  <si>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</si>
  <si>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</si>
  <si>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</si>
  <si>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</si>
  <si>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</si>
  <si>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</si>
  <si>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</si>
  <si>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</si>
  <si>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</si>
  <si>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</si>
  <si>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</si>
  <si>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</si>
  <si>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</si>
  <si>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</si>
  <si>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</si>
  <si>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</si>
  <si>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</si>
  <si>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</si>
  <si>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</si>
  <si>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</si>
  <si>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</si>
  <si>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</si>
  <si>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</si>
  <si>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</si>
  <si>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</si>
  <si>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</si>
  <si>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</si>
  <si>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</si>
  <si>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</si>
  <si>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</si>
  <si>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</si>
  <si>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</si>
  <si>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</si>
  <si>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</si>
  <si>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</si>
  <si>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</si>
  <si>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</si>
  <si>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</si>
  <si>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</si>
  <si>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</si>
  <si>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</si>
  <si>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</si>
  <si>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</si>
  <si>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</si>
  <si>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</si>
  <si>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</si>
  <si>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</si>
  <si>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</si>
  <si>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</si>
  <si>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</si>
  <si>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</si>
  <si>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</si>
  <si>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</si>
  <si>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</si>
  <si>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</si>
  <si>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</si>
  <si>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</si>
  <si>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</si>
  <si>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</si>
  <si>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</si>
  <si>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</si>
  <si>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</si>
  <si>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</si>
  <si>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</si>
  <si>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</si>
  <si>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</si>
  <si>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</si>
  <si>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</si>
  <si>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</si>
  <si>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</si>
  <si>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</si>
  <si>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</si>
  <si>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</si>
  <si>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</si>
  <si>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</si>
  <si>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</si>
  <si>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</si>
  <si>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</si>
  <si>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</si>
  <si>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</si>
  <si>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</si>
  <si>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</si>
  <si>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</si>
  <si>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</si>
  <si>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</si>
  <si>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</si>
  <si>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HOSPITAL DOCENTE SEMMA SANTO DOMINGO</t>
  </si>
  <si>
    <t xml:space="preserve">           Encargada Departamento Administrativo 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</si>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</sst>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2" borderId="6" xfId="0" applyFont="1" applyFill="1" applyBorder="1" applyAlignment="1">
      <alignment vertical="center"/>
    </xf>
    <xf numFmtId="43" fontId="0" fillId="0" borderId="0" xfId="1" applyFont="1"/>
    <xf numFmtId="43" fontId="0" fillId="0" borderId="5" xfId="1" applyFont="1" applyBorder="1"/>
    <xf numFmtId="43" fontId="1" fillId="0" borderId="4" xfId="1" applyFont="1" applyBorder="1"/>
    <xf numFmtId="43" fontId="1" fillId="2" borderId="6" xfId="1" applyFont="1" applyFill="1" applyBorder="1"/>
    <xf numFmtId="43" fontId="1" fillId="0" borderId="0" xfId="1" applyFont="1"/>
    <xf numFmtId="164" fontId="1" fillId="0" borderId="0" xfId="1" applyNumberFormat="1" applyFont="1"/>
    <xf numFmtId="43" fontId="0" fillId="0" borderId="0" xfId="0" applyNumberFormat="1"/>
    <xf numFmtId="43" fontId="0" fillId="0" borderId="0" xfId="1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43" fontId="0" fillId="0" borderId="0" xfId="1" applyFont="1" applyAlignment="1">
      <alignment wrapText="1"/>
    </xf>
    <xf numFmtId="43" fontId="0" fillId="0" borderId="0" xfId="1" applyFont="1" applyFill="1"/>
    <xf numFmtId="4" fontId="3" fillId="0" borderId="0" xfId="2" applyNumberForma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4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204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5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64516" y="174625"/>
          <a:ext cx="1151997" cy="519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2878665</xdr:colOff>
      <xdr:row>83</xdr:row>
      <xdr:rowOff>42335</xdr:rowOff>
    </xdr:from>
    <xdr:to>
      <xdr:col>0</xdr:col>
      <xdr:colOff>4392082</xdr:colOff>
      <xdr:row>92</xdr:row>
      <xdr:rowOff>137585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2878665" y="16234835"/>
          <a:ext cx="1513417" cy="183091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82</xdr:row>
      <xdr:rowOff>52915</xdr:rowOff>
    </xdr:from>
    <xdr:to>
      <xdr:col>5</xdr:col>
      <xdr:colOff>867835</xdr:colOff>
      <xdr:row>84</xdr:row>
      <xdr:rowOff>116416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8106833" y="16054915"/>
          <a:ext cx="1735668" cy="444501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793751</xdr:colOff>
      <xdr:row>85</xdr:row>
      <xdr:rowOff>21168</xdr:rowOff>
    </xdr:from>
    <xdr:to>
      <xdr:col>11</xdr:col>
      <xdr:colOff>963084</xdr:colOff>
      <xdr:row>90</xdr:row>
      <xdr:rowOff>137584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12752918" y="16594668"/>
          <a:ext cx="3153833" cy="1090083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455083</xdr:colOff>
      <xdr:row>87</xdr:row>
      <xdr:rowOff>179917</xdr:rowOff>
    </xdr:from>
    <xdr:to>
      <xdr:col>5</xdr:col>
      <xdr:colOff>596646</xdr:colOff>
      <xdr:row>93</xdr:row>
      <xdr:rowOff>180460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583" y="17155584"/>
          <a:ext cx="1136396" cy="1143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="90" zoomScaleNormal="90" workbookViewId="0">
      <selection activeCell="E30" sqref="E30"/>
    </sheetView>
  </sheetViews>
  <sheetFormatPr baseColWidth="10" defaultColWidth="11.42578125" defaultRowHeight="15" x14ac:dyDescent="0.25"/>
  <cols>
    <col min="1" max="1" width="74.85546875" customWidth="1"/>
    <col min="2" max="3" width="14.85546875" customWidth="1"/>
    <col min="4" max="4" width="16.140625" customWidth="1"/>
    <col min="5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21" customHeight="1" x14ac:dyDescent="0.25">
      <c r="A2" s="28" t="s">
        <v>102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5.75" x14ac:dyDescent="0.25">
      <c r="A3" s="30" t="s">
        <v>104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15.75" customHeight="1" x14ac:dyDescent="0.25">
      <c r="A4" s="32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.75" customHeight="1" x14ac:dyDescent="0.25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15" ht="23.25" customHeight="1" x14ac:dyDescent="0.25">
      <c r="A7" s="4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6" t="s">
        <v>18</v>
      </c>
      <c r="G7" s="5" t="s">
        <v>19</v>
      </c>
      <c r="H7" s="6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6" t="s">
        <v>25</v>
      </c>
      <c r="N7" s="5" t="s">
        <v>26</v>
      </c>
    </row>
    <row r="8" spans="1:15" x14ac:dyDescent="0.25">
      <c r="A8" s="7" t="s">
        <v>27</v>
      </c>
      <c r="B8" s="13">
        <f>+B9+B15+B25+B35+B44+B51+B61+B66+B69</f>
        <v>30162965.219999999</v>
      </c>
      <c r="C8" s="13">
        <f t="shared" ref="C8:M8" si="0">+C9+C15+C25+C35+C44+C51+C61+C66+C69</f>
        <v>35989637.93</v>
      </c>
      <c r="D8" s="13">
        <f t="shared" si="0"/>
        <v>35501649.849999994</v>
      </c>
      <c r="E8" s="13">
        <f t="shared" si="0"/>
        <v>30939477.68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>SUM(B8:M8)</f>
        <v>132593730.68000001</v>
      </c>
    </row>
    <row r="9" spans="1:15" x14ac:dyDescent="0.25">
      <c r="A9" s="8" t="s">
        <v>28</v>
      </c>
      <c r="B9" s="15">
        <f>SUM(B10:B14)</f>
        <v>20311183.82</v>
      </c>
      <c r="C9" s="15">
        <f t="shared" ref="C9:M9" si="1">SUM(C10:C14)</f>
        <v>26514880.98</v>
      </c>
      <c r="D9" s="15">
        <f t="shared" si="1"/>
        <v>21302512.789999999</v>
      </c>
      <c r="E9" s="15">
        <f t="shared" si="1"/>
        <v>20656526.479999997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>SUM(J10:J14)</f>
        <v>0</v>
      </c>
      <c r="K9" s="15">
        <f t="shared" si="1"/>
        <v>0</v>
      </c>
      <c r="L9" s="15">
        <f t="shared" si="1"/>
        <v>0</v>
      </c>
      <c r="M9" s="15">
        <f t="shared" si="1"/>
        <v>0</v>
      </c>
      <c r="N9" s="15">
        <f>SUM(B9:M9)</f>
        <v>88785104.069999993</v>
      </c>
    </row>
    <row r="10" spans="1:15" x14ac:dyDescent="0.25">
      <c r="A10" s="9" t="s">
        <v>29</v>
      </c>
      <c r="B10" s="11">
        <v>16467823.98</v>
      </c>
      <c r="C10" s="23">
        <v>15947982.289999999</v>
      </c>
      <c r="D10" s="11">
        <v>16893912.77</v>
      </c>
      <c r="E10" s="11">
        <v>16317113.84</v>
      </c>
      <c r="F10" s="11"/>
      <c r="G10" s="11"/>
      <c r="H10" s="11"/>
      <c r="I10" s="11"/>
      <c r="J10" s="11"/>
      <c r="K10" s="11"/>
      <c r="L10" s="11"/>
      <c r="M10" s="11"/>
      <c r="N10" s="11">
        <f>SUM(B10:M10)</f>
        <v>65626832.879999995</v>
      </c>
    </row>
    <row r="11" spans="1:15" x14ac:dyDescent="0.25">
      <c r="A11" s="9" t="s">
        <v>30</v>
      </c>
      <c r="B11" s="11">
        <v>1521922</v>
      </c>
      <c r="C11" s="12">
        <v>7720170.2800000003</v>
      </c>
      <c r="D11" s="12">
        <v>1935384.41</v>
      </c>
      <c r="E11" s="12">
        <v>1998153.06</v>
      </c>
      <c r="F11" s="12"/>
      <c r="G11" s="12"/>
      <c r="H11" s="12"/>
      <c r="I11" s="12"/>
      <c r="J11" s="12"/>
      <c r="K11" s="12"/>
      <c r="L11" s="12"/>
      <c r="M11" s="12"/>
      <c r="N11" s="18">
        <f t="shared" ref="N11:N73" si="2">SUM(B11:M11)</f>
        <v>13175629.750000002</v>
      </c>
      <c r="O11" s="19"/>
    </row>
    <row r="12" spans="1:15" x14ac:dyDescent="0.25">
      <c r="A12" s="9" t="s">
        <v>31</v>
      </c>
      <c r="B12" s="11"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2"/>
        <v>0</v>
      </c>
      <c r="O12" s="19"/>
    </row>
    <row r="13" spans="1:15" x14ac:dyDescent="0.25">
      <c r="A13" s="9" t="s">
        <v>32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2"/>
        <v>0</v>
      </c>
    </row>
    <row r="14" spans="1:15" x14ac:dyDescent="0.25">
      <c r="A14" s="9" t="s">
        <v>33</v>
      </c>
      <c r="B14" s="11">
        <v>2321437.84</v>
      </c>
      <c r="C14" s="23">
        <v>2846728.41</v>
      </c>
      <c r="D14" s="22">
        <v>2473215.61</v>
      </c>
      <c r="E14" s="11">
        <v>2341259.58</v>
      </c>
      <c r="F14" s="11"/>
      <c r="G14" s="11"/>
      <c r="H14" s="11"/>
      <c r="I14" s="11"/>
      <c r="J14" s="11"/>
      <c r="K14" s="11"/>
      <c r="L14" s="11"/>
      <c r="M14" s="11"/>
      <c r="N14" s="11">
        <f t="shared" si="2"/>
        <v>9982641.4399999995</v>
      </c>
    </row>
    <row r="15" spans="1:15" x14ac:dyDescent="0.25">
      <c r="A15" s="8" t="s">
        <v>34</v>
      </c>
      <c r="B15" s="15">
        <f>SUM(B16:B24)</f>
        <v>1035533</v>
      </c>
      <c r="C15" s="15">
        <f t="shared" ref="C15:M15" si="3">SUM(C16:C24)</f>
        <v>741463.54</v>
      </c>
      <c r="D15" s="15">
        <f t="shared" si="3"/>
        <v>1581442.09</v>
      </c>
      <c r="E15" s="15">
        <f t="shared" si="3"/>
        <v>2035160.5999999999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0</v>
      </c>
      <c r="N15" s="15">
        <f t="shared" si="2"/>
        <v>5393599.2299999995</v>
      </c>
    </row>
    <row r="16" spans="1:15" x14ac:dyDescent="0.25">
      <c r="A16" s="9" t="s">
        <v>35</v>
      </c>
      <c r="B16" s="11">
        <v>162675.74</v>
      </c>
      <c r="C16" s="11">
        <v>103831</v>
      </c>
      <c r="D16" s="11">
        <v>269707.75</v>
      </c>
      <c r="E16" s="11">
        <v>227159.4</v>
      </c>
      <c r="F16" s="11"/>
      <c r="G16" s="11"/>
      <c r="H16" s="11"/>
      <c r="I16" s="11"/>
      <c r="J16" s="11"/>
      <c r="K16" s="11"/>
      <c r="L16" s="11"/>
      <c r="M16" s="11"/>
      <c r="N16" s="11">
        <f t="shared" si="2"/>
        <v>763373.89</v>
      </c>
    </row>
    <row r="17" spans="1:14" x14ac:dyDescent="0.25">
      <c r="A17" s="9" t="s">
        <v>36</v>
      </c>
      <c r="B17" s="11">
        <v>4625.6000000000004</v>
      </c>
      <c r="C17" s="11"/>
      <c r="D17" s="11">
        <v>22551.68</v>
      </c>
      <c r="E17" s="11">
        <v>225</v>
      </c>
      <c r="F17" s="11"/>
      <c r="G17" s="11"/>
      <c r="H17" s="11"/>
      <c r="I17" s="11"/>
      <c r="J17" s="11"/>
      <c r="K17" s="11"/>
      <c r="L17" s="11"/>
      <c r="M17" s="11"/>
      <c r="N17" s="11">
        <f t="shared" si="2"/>
        <v>27402.28</v>
      </c>
    </row>
    <row r="18" spans="1:14" x14ac:dyDescent="0.25">
      <c r="A18" s="9" t="s">
        <v>37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2"/>
        <v>0</v>
      </c>
    </row>
    <row r="19" spans="1:14" x14ac:dyDescent="0.25">
      <c r="A19" s="9" t="s">
        <v>38</v>
      </c>
      <c r="B19" s="11">
        <v>60</v>
      </c>
      <c r="C19" s="11"/>
      <c r="D19" s="11">
        <v>360</v>
      </c>
      <c r="E19" s="11">
        <v>7145</v>
      </c>
      <c r="F19" s="11"/>
      <c r="G19" s="11"/>
      <c r="H19" s="11"/>
      <c r="I19" s="11"/>
      <c r="J19" s="11"/>
      <c r="K19" s="11"/>
      <c r="L19" s="11"/>
      <c r="M19" s="11"/>
      <c r="N19" s="11">
        <f t="shared" si="2"/>
        <v>7565</v>
      </c>
    </row>
    <row r="20" spans="1:14" x14ac:dyDescent="0.25">
      <c r="A20" s="9" t="s">
        <v>39</v>
      </c>
      <c r="B20" s="11"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2"/>
        <v>0</v>
      </c>
    </row>
    <row r="21" spans="1:14" x14ac:dyDescent="0.25">
      <c r="A21" s="9" t="s">
        <v>40</v>
      </c>
      <c r="B21" s="11"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2"/>
        <v>0</v>
      </c>
    </row>
    <row r="22" spans="1:14" x14ac:dyDescent="0.25">
      <c r="A22" s="9" t="s">
        <v>41</v>
      </c>
      <c r="B22" s="11">
        <v>553343.1</v>
      </c>
      <c r="C22" s="11">
        <v>404632.54</v>
      </c>
      <c r="D22" s="11">
        <v>577046.66</v>
      </c>
      <c r="E22" s="11">
        <v>1452450</v>
      </c>
      <c r="F22" s="11"/>
      <c r="G22" s="11"/>
      <c r="H22" s="11"/>
      <c r="I22" s="11"/>
      <c r="J22" s="11"/>
      <c r="K22" s="11"/>
      <c r="L22" s="11"/>
      <c r="M22" s="11"/>
      <c r="N22" s="11">
        <f t="shared" si="2"/>
        <v>2987472.3</v>
      </c>
    </row>
    <row r="23" spans="1:14" x14ac:dyDescent="0.25">
      <c r="A23" s="9" t="s">
        <v>42</v>
      </c>
      <c r="B23" s="11">
        <v>311878.56</v>
      </c>
      <c r="C23" s="11">
        <v>233000</v>
      </c>
      <c r="D23" s="11">
        <v>711776</v>
      </c>
      <c r="E23" s="11">
        <v>345156.2</v>
      </c>
      <c r="F23" s="11"/>
      <c r="G23" s="11"/>
      <c r="H23" s="11"/>
      <c r="I23" s="11"/>
      <c r="J23" s="11"/>
      <c r="K23" s="11"/>
      <c r="L23" s="11"/>
      <c r="M23" s="11"/>
      <c r="N23" s="11">
        <f t="shared" si="2"/>
        <v>1601810.76</v>
      </c>
    </row>
    <row r="24" spans="1:14" x14ac:dyDescent="0.25">
      <c r="A24" s="9" t="s">
        <v>43</v>
      </c>
      <c r="B24" s="11">
        <v>2950</v>
      </c>
      <c r="C24" s="11"/>
      <c r="D24" s="11"/>
      <c r="E24" s="11">
        <v>3025</v>
      </c>
      <c r="F24" s="11"/>
      <c r="G24" s="11"/>
      <c r="H24" s="11"/>
      <c r="I24" s="11"/>
      <c r="J24" s="11"/>
      <c r="K24" s="11"/>
      <c r="L24" s="11"/>
      <c r="M24" s="11"/>
      <c r="N24" s="11">
        <f t="shared" si="2"/>
        <v>5975</v>
      </c>
    </row>
    <row r="25" spans="1:14" x14ac:dyDescent="0.25">
      <c r="A25" s="8" t="s">
        <v>44</v>
      </c>
      <c r="B25" s="15">
        <f>SUM(B26:B34)</f>
        <v>8424100.3999999985</v>
      </c>
      <c r="C25" s="15">
        <f t="shared" ref="C25:M25" si="4">SUM(C26:C34)</f>
        <v>8338343.0099999998</v>
      </c>
      <c r="D25" s="15">
        <f t="shared" si="4"/>
        <v>12335261.969999999</v>
      </c>
      <c r="E25" s="15">
        <f t="shared" si="4"/>
        <v>8247790.5999999996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2"/>
        <v>37345495.979999997</v>
      </c>
    </row>
    <row r="26" spans="1:14" x14ac:dyDescent="0.25">
      <c r="A26" s="9" t="s">
        <v>45</v>
      </c>
      <c r="B26" s="11">
        <v>555518.93000000005</v>
      </c>
      <c r="C26" s="11">
        <v>661081.46</v>
      </c>
      <c r="D26" s="11">
        <v>1321214.95</v>
      </c>
      <c r="E26" s="11">
        <v>68742</v>
      </c>
      <c r="F26" s="11"/>
      <c r="G26" s="11"/>
      <c r="H26" s="11"/>
      <c r="I26" s="11"/>
      <c r="J26" s="11"/>
      <c r="K26" s="11"/>
      <c r="L26" s="11"/>
      <c r="M26" s="11"/>
      <c r="N26" s="11">
        <f t="shared" si="2"/>
        <v>2606557.34</v>
      </c>
    </row>
    <row r="27" spans="1:14" x14ac:dyDescent="0.25">
      <c r="A27" s="9" t="s">
        <v>46</v>
      </c>
      <c r="B27" s="11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2"/>
        <v>0</v>
      </c>
    </row>
    <row r="28" spans="1:14" x14ac:dyDescent="0.25">
      <c r="A28" s="9" t="s">
        <v>47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2"/>
        <v>0</v>
      </c>
    </row>
    <row r="29" spans="1:14" x14ac:dyDescent="0.25">
      <c r="A29" s="9" t="s">
        <v>48</v>
      </c>
      <c r="B29" s="11">
        <v>6018873.5899999999</v>
      </c>
      <c r="C29" s="11">
        <v>7257669.6600000001</v>
      </c>
      <c r="D29" s="11">
        <v>10797090.02</v>
      </c>
      <c r="E29" s="11">
        <v>6687145.25</v>
      </c>
      <c r="F29" s="11"/>
      <c r="G29" s="11"/>
      <c r="H29" s="11"/>
      <c r="I29" s="11"/>
      <c r="J29" s="11"/>
      <c r="K29" s="11"/>
      <c r="L29" s="11"/>
      <c r="M29" s="11"/>
      <c r="N29" s="11">
        <f t="shared" si="2"/>
        <v>30760778.52</v>
      </c>
    </row>
    <row r="30" spans="1:14" x14ac:dyDescent="0.25">
      <c r="A30" s="9" t="s">
        <v>49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2"/>
        <v>0</v>
      </c>
    </row>
    <row r="31" spans="1:14" x14ac:dyDescent="0.25">
      <c r="A31" s="9" t="s">
        <v>50</v>
      </c>
      <c r="B31" s="11">
        <v>229716.14</v>
      </c>
      <c r="C31" s="11"/>
      <c r="D31" s="11"/>
      <c r="E31" s="11">
        <v>13785.35</v>
      </c>
      <c r="F31" s="11"/>
      <c r="G31" s="11"/>
      <c r="H31" s="11"/>
      <c r="I31" s="11"/>
      <c r="J31" s="11"/>
      <c r="K31" s="11"/>
      <c r="L31" s="11"/>
      <c r="M31" s="11"/>
      <c r="N31" s="11">
        <f t="shared" si="2"/>
        <v>243501.49000000002</v>
      </c>
    </row>
    <row r="32" spans="1:14" x14ac:dyDescent="0.25">
      <c r="A32" s="9" t="s">
        <v>51</v>
      </c>
      <c r="B32" s="11">
        <v>15500</v>
      </c>
      <c r="C32" s="11">
        <v>8000</v>
      </c>
      <c r="D32" s="11">
        <v>59475</v>
      </c>
      <c r="E32" s="11">
        <v>278914</v>
      </c>
      <c r="F32" s="11"/>
      <c r="G32" s="11"/>
      <c r="H32" s="11"/>
      <c r="I32" s="11"/>
      <c r="J32" s="11"/>
      <c r="K32" s="11"/>
      <c r="L32" s="11"/>
      <c r="M32" s="11"/>
      <c r="N32" s="11">
        <f t="shared" si="2"/>
        <v>361889</v>
      </c>
    </row>
    <row r="33" spans="1:14" x14ac:dyDescent="0.25">
      <c r="A33" s="9" t="s">
        <v>52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</row>
    <row r="34" spans="1:14" x14ac:dyDescent="0.25">
      <c r="A34" s="9" t="s">
        <v>53</v>
      </c>
      <c r="B34" s="11">
        <v>1604491.74</v>
      </c>
      <c r="C34" s="11">
        <v>411591.89</v>
      </c>
      <c r="D34" s="11">
        <v>157482</v>
      </c>
      <c r="E34" s="11">
        <v>1199204</v>
      </c>
      <c r="F34" s="11"/>
      <c r="G34" s="11"/>
      <c r="H34" s="11"/>
      <c r="I34" s="11"/>
      <c r="J34" s="11"/>
      <c r="K34" s="11"/>
      <c r="L34" s="11"/>
      <c r="M34" s="11"/>
      <c r="N34" s="11">
        <f t="shared" si="2"/>
        <v>3372769.63</v>
      </c>
    </row>
    <row r="35" spans="1:14" x14ac:dyDescent="0.25">
      <c r="A35" s="8" t="s">
        <v>54</v>
      </c>
      <c r="B35" s="16">
        <f>SUM(B36:B43)</f>
        <v>0</v>
      </c>
      <c r="C35" s="16">
        <f t="shared" ref="C35:M35" si="5">SUM(C36:C43)</f>
        <v>0</v>
      </c>
      <c r="D35" s="16">
        <f t="shared" si="5"/>
        <v>0</v>
      </c>
      <c r="E35" s="16">
        <f t="shared" si="5"/>
        <v>0</v>
      </c>
      <c r="F35" s="16">
        <f t="shared" si="5"/>
        <v>0</v>
      </c>
      <c r="G35" s="16">
        <f t="shared" si="5"/>
        <v>0</v>
      </c>
      <c r="H35" s="15">
        <f t="shared" si="5"/>
        <v>0</v>
      </c>
      <c r="I35" s="16">
        <f t="shared" si="5"/>
        <v>0</v>
      </c>
      <c r="J35" s="16">
        <f t="shared" si="5"/>
        <v>0</v>
      </c>
      <c r="K35" s="16">
        <f t="shared" si="5"/>
        <v>0</v>
      </c>
      <c r="L35" s="16">
        <f t="shared" si="5"/>
        <v>0</v>
      </c>
      <c r="M35" s="16">
        <f t="shared" si="5"/>
        <v>0</v>
      </c>
      <c r="N35" s="16">
        <f t="shared" si="2"/>
        <v>0</v>
      </c>
    </row>
    <row r="36" spans="1:14" x14ac:dyDescent="0.25">
      <c r="A36" s="9" t="s">
        <v>55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/>
      <c r="H36" s="11"/>
      <c r="I36" s="11"/>
      <c r="J36" s="11"/>
      <c r="K36" s="11">
        <v>0</v>
      </c>
      <c r="L36" s="11">
        <v>0</v>
      </c>
      <c r="M36" s="11">
        <v>0</v>
      </c>
      <c r="N36" s="11">
        <f t="shared" si="2"/>
        <v>0</v>
      </c>
    </row>
    <row r="37" spans="1:14" x14ac:dyDescent="0.25">
      <c r="A37" s="9" t="s">
        <v>56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2"/>
        <v>0</v>
      </c>
    </row>
    <row r="38" spans="1:14" x14ac:dyDescent="0.25">
      <c r="A38" s="9" t="s">
        <v>57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2"/>
        <v>0</v>
      </c>
    </row>
    <row r="39" spans="1:14" x14ac:dyDescent="0.25">
      <c r="A39" s="9" t="s">
        <v>58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2"/>
        <v>0</v>
      </c>
    </row>
    <row r="40" spans="1:14" x14ac:dyDescent="0.25">
      <c r="A40" s="9" t="s">
        <v>59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f t="shared" si="2"/>
        <v>0</v>
      </c>
    </row>
    <row r="41" spans="1:14" x14ac:dyDescent="0.25">
      <c r="A41" s="9" t="s">
        <v>60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2"/>
        <v>0</v>
      </c>
    </row>
    <row r="42" spans="1:14" x14ac:dyDescent="0.25">
      <c r="A42" s="9" t="s">
        <v>61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2"/>
        <v>0</v>
      </c>
    </row>
    <row r="43" spans="1:14" x14ac:dyDescent="0.25">
      <c r="A43" s="9" t="s">
        <v>62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f t="shared" si="2"/>
        <v>0</v>
      </c>
    </row>
    <row r="44" spans="1:14" x14ac:dyDescent="0.25">
      <c r="A44" s="8" t="s">
        <v>63</v>
      </c>
      <c r="B44" s="15">
        <f>SUM(B45:B50)</f>
        <v>0</v>
      </c>
      <c r="C44" s="15">
        <f t="shared" ref="C44:M44" si="6">SUM(C45:C50)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2"/>
        <v>0</v>
      </c>
    </row>
    <row r="45" spans="1:14" x14ac:dyDescent="0.25">
      <c r="A45" s="9" t="s">
        <v>64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2"/>
        <v>0</v>
      </c>
    </row>
    <row r="46" spans="1:14" x14ac:dyDescent="0.25">
      <c r="A46" s="9" t="s">
        <v>65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 t="shared" si="2"/>
        <v>0</v>
      </c>
    </row>
    <row r="47" spans="1:14" x14ac:dyDescent="0.25">
      <c r="A47" s="9" t="s">
        <v>66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 t="shared" si="2"/>
        <v>0</v>
      </c>
    </row>
    <row r="48" spans="1:14" x14ac:dyDescent="0.25">
      <c r="A48" s="9" t="s">
        <v>67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2"/>
        <v>0</v>
      </c>
    </row>
    <row r="49" spans="1:14" x14ac:dyDescent="0.25">
      <c r="A49" s="9" t="s">
        <v>68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2"/>
        <v>0</v>
      </c>
    </row>
    <row r="50" spans="1:14" x14ac:dyDescent="0.25">
      <c r="A50" s="9" t="s">
        <v>69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2"/>
        <v>0</v>
      </c>
    </row>
    <row r="51" spans="1:14" x14ac:dyDescent="0.25">
      <c r="A51" s="8" t="s">
        <v>70</v>
      </c>
      <c r="B51" s="15">
        <f>SUM(B52:B60)</f>
        <v>392148</v>
      </c>
      <c r="C51" s="15">
        <f t="shared" ref="C51:M51" si="7">SUM(C52:C60)</f>
        <v>394950.40000000002</v>
      </c>
      <c r="D51" s="15">
        <f t="shared" si="7"/>
        <v>282433</v>
      </c>
      <c r="E51" s="15">
        <f t="shared" si="7"/>
        <v>0</v>
      </c>
      <c r="F51" s="15">
        <f t="shared" si="7"/>
        <v>0</v>
      </c>
      <c r="G51" s="15">
        <f t="shared" si="7"/>
        <v>0</v>
      </c>
      <c r="H51" s="15">
        <f t="shared" si="7"/>
        <v>0</v>
      </c>
      <c r="I51" s="15">
        <f t="shared" si="7"/>
        <v>0</v>
      </c>
      <c r="J51" s="15">
        <f t="shared" si="7"/>
        <v>0</v>
      </c>
      <c r="K51" s="15">
        <f t="shared" si="7"/>
        <v>0</v>
      </c>
      <c r="L51" s="15">
        <f t="shared" si="7"/>
        <v>0</v>
      </c>
      <c r="M51" s="15">
        <f t="shared" si="7"/>
        <v>0</v>
      </c>
      <c r="N51" s="15">
        <f t="shared" si="2"/>
        <v>1069531.3999999999</v>
      </c>
    </row>
    <row r="52" spans="1:14" x14ac:dyDescent="0.25">
      <c r="A52" s="9" t="s">
        <v>71</v>
      </c>
      <c r="B52" s="11">
        <v>0</v>
      </c>
      <c r="C52" s="11">
        <v>0</v>
      </c>
      <c r="D52" s="11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f t="shared" si="2"/>
        <v>0</v>
      </c>
    </row>
    <row r="53" spans="1:14" x14ac:dyDescent="0.25">
      <c r="A53" s="9" t="s">
        <v>72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2"/>
        <v>0</v>
      </c>
    </row>
    <row r="54" spans="1:14" x14ac:dyDescent="0.25">
      <c r="A54" s="9" t="s">
        <v>73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f t="shared" si="2"/>
        <v>0</v>
      </c>
    </row>
    <row r="55" spans="1:14" x14ac:dyDescent="0.25">
      <c r="A55" s="9" t="s">
        <v>74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f t="shared" si="2"/>
        <v>0</v>
      </c>
    </row>
    <row r="56" spans="1:14" x14ac:dyDescent="0.25">
      <c r="A56" s="9" t="s">
        <v>75</v>
      </c>
      <c r="B56" s="11">
        <v>0</v>
      </c>
      <c r="C56" s="11">
        <v>0</v>
      </c>
      <c r="D56" s="11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f t="shared" si="2"/>
        <v>0</v>
      </c>
    </row>
    <row r="57" spans="1:14" x14ac:dyDescent="0.25">
      <c r="A57" s="9" t="s">
        <v>76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f t="shared" si="2"/>
        <v>0</v>
      </c>
    </row>
    <row r="58" spans="1:14" x14ac:dyDescent="0.25">
      <c r="A58" s="9" t="s">
        <v>77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f t="shared" si="2"/>
        <v>0</v>
      </c>
    </row>
    <row r="59" spans="1:14" x14ac:dyDescent="0.25">
      <c r="A59" s="9" t="s">
        <v>78</v>
      </c>
      <c r="B59" s="11">
        <v>392148</v>
      </c>
      <c r="C59" s="11">
        <v>394950.40000000002</v>
      </c>
      <c r="D59" s="11">
        <v>282433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f t="shared" si="2"/>
        <v>1069531.3999999999</v>
      </c>
    </row>
    <row r="60" spans="1:14" x14ac:dyDescent="0.25">
      <c r="A60" s="9" t="s">
        <v>79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2"/>
        <v>0</v>
      </c>
    </row>
    <row r="61" spans="1:14" x14ac:dyDescent="0.25">
      <c r="A61" s="8" t="s">
        <v>80</v>
      </c>
      <c r="B61" s="15">
        <f>SUM(B62:B65)</f>
        <v>0</v>
      </c>
      <c r="C61" s="15">
        <f t="shared" ref="C61:J61" si="8">SUM(C62:C65)</f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15">
        <f t="shared" si="8"/>
        <v>0</v>
      </c>
      <c r="I61" s="15">
        <f t="shared" si="8"/>
        <v>0</v>
      </c>
      <c r="J61" s="15">
        <f t="shared" si="8"/>
        <v>0</v>
      </c>
      <c r="K61" s="15">
        <f t="shared" ref="K61:M61" si="9">SUM(K62:K65)</f>
        <v>0</v>
      </c>
      <c r="L61" s="15">
        <f t="shared" si="9"/>
        <v>0</v>
      </c>
      <c r="M61" s="15">
        <f t="shared" si="9"/>
        <v>0</v>
      </c>
      <c r="N61" s="15">
        <f t="shared" si="2"/>
        <v>0</v>
      </c>
    </row>
    <row r="62" spans="1:14" x14ac:dyDescent="0.25">
      <c r="A62" s="9" t="s">
        <v>81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f t="shared" si="2"/>
        <v>0</v>
      </c>
    </row>
    <row r="63" spans="1:14" x14ac:dyDescent="0.25">
      <c r="A63" s="9" t="s">
        <v>82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/>
      <c r="K63" s="11">
        <v>0</v>
      </c>
      <c r="L63" s="11">
        <v>0</v>
      </c>
      <c r="M63" s="11">
        <v>0</v>
      </c>
      <c r="N63" s="11">
        <f t="shared" si="2"/>
        <v>0</v>
      </c>
    </row>
    <row r="64" spans="1:14" x14ac:dyDescent="0.25">
      <c r="A64" s="9" t="s">
        <v>83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f t="shared" si="2"/>
        <v>0</v>
      </c>
    </row>
    <row r="65" spans="1:14" x14ac:dyDescent="0.25">
      <c r="A65" s="9" t="s">
        <v>84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f t="shared" si="2"/>
        <v>0</v>
      </c>
    </row>
    <row r="66" spans="1:14" x14ac:dyDescent="0.25">
      <c r="A66" s="8" t="s">
        <v>85</v>
      </c>
      <c r="B66" s="15">
        <f>SUM(B67:B68)</f>
        <v>0</v>
      </c>
      <c r="C66" s="15">
        <f t="shared" ref="C66:M66" si="10">SUM(C67:C68)</f>
        <v>0</v>
      </c>
      <c r="D66" s="15">
        <f t="shared" si="10"/>
        <v>0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0</v>
      </c>
      <c r="I66" s="15">
        <f t="shared" si="10"/>
        <v>0</v>
      </c>
      <c r="J66" s="15">
        <f t="shared" si="10"/>
        <v>0</v>
      </c>
      <c r="K66" s="15">
        <f t="shared" si="10"/>
        <v>0</v>
      </c>
      <c r="L66" s="15">
        <f t="shared" si="10"/>
        <v>0</v>
      </c>
      <c r="M66" s="15">
        <f t="shared" si="10"/>
        <v>0</v>
      </c>
      <c r="N66" s="15">
        <f t="shared" si="2"/>
        <v>0</v>
      </c>
    </row>
    <row r="67" spans="1:14" x14ac:dyDescent="0.25">
      <c r="A67" s="9" t="s">
        <v>86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f t="shared" si="2"/>
        <v>0</v>
      </c>
    </row>
    <row r="68" spans="1:14" x14ac:dyDescent="0.25">
      <c r="A68" s="9" t="s">
        <v>87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f t="shared" si="2"/>
        <v>0</v>
      </c>
    </row>
    <row r="69" spans="1:14" x14ac:dyDescent="0.25">
      <c r="A69" s="8" t="s">
        <v>88</v>
      </c>
      <c r="B69" s="15">
        <f>SUM(B70:B72)</f>
        <v>0</v>
      </c>
      <c r="C69" s="15">
        <f t="shared" ref="C69:M69" si="11">SUM(C70:C72)</f>
        <v>0</v>
      </c>
      <c r="D69" s="15">
        <f t="shared" si="11"/>
        <v>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2"/>
        <v>0</v>
      </c>
    </row>
    <row r="70" spans="1:14" x14ac:dyDescent="0.25">
      <c r="A70" s="9" t="s">
        <v>89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f t="shared" si="2"/>
        <v>0</v>
      </c>
    </row>
    <row r="71" spans="1:14" x14ac:dyDescent="0.25">
      <c r="A71" s="9" t="s">
        <v>90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f t="shared" si="2"/>
        <v>0</v>
      </c>
    </row>
    <row r="72" spans="1:14" x14ac:dyDescent="0.25">
      <c r="A72" s="9" t="s">
        <v>91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f t="shared" si="2"/>
        <v>0</v>
      </c>
    </row>
    <row r="73" spans="1:14" x14ac:dyDescent="0.25">
      <c r="A73" s="7" t="s">
        <v>92</v>
      </c>
      <c r="B73" s="13">
        <f>+B74+B77+B80</f>
        <v>0</v>
      </c>
      <c r="C73" s="13">
        <f t="shared" ref="C73:M73" si="12">+C74+C77+C80</f>
        <v>0</v>
      </c>
      <c r="D73" s="13">
        <f t="shared" si="12"/>
        <v>0</v>
      </c>
      <c r="E73" s="13">
        <f t="shared" si="12"/>
        <v>0</v>
      </c>
      <c r="F73" s="13">
        <f t="shared" si="12"/>
        <v>0</v>
      </c>
      <c r="G73" s="13">
        <f t="shared" si="12"/>
        <v>0</v>
      </c>
      <c r="H73" s="13">
        <f t="shared" si="12"/>
        <v>0</v>
      </c>
      <c r="I73" s="13">
        <f t="shared" si="12"/>
        <v>0</v>
      </c>
      <c r="J73" s="13">
        <f t="shared" si="12"/>
        <v>0</v>
      </c>
      <c r="K73" s="13">
        <f t="shared" si="12"/>
        <v>0</v>
      </c>
      <c r="L73" s="13">
        <f t="shared" si="12"/>
        <v>0</v>
      </c>
      <c r="M73" s="13">
        <f t="shared" si="12"/>
        <v>0</v>
      </c>
      <c r="N73" s="13">
        <f t="shared" si="2"/>
        <v>0</v>
      </c>
    </row>
    <row r="74" spans="1:14" x14ac:dyDescent="0.25">
      <c r="A74" s="8" t="s">
        <v>93</v>
      </c>
      <c r="B74" s="15">
        <f>SUM(B75:B76)</f>
        <v>0</v>
      </c>
      <c r="C74" s="15">
        <f t="shared" ref="C74:M74" si="13">SUM(C75:C76)</f>
        <v>0</v>
      </c>
      <c r="D74" s="15">
        <f t="shared" si="13"/>
        <v>0</v>
      </c>
      <c r="E74" s="15">
        <f t="shared" si="13"/>
        <v>0</v>
      </c>
      <c r="F74" s="15">
        <f t="shared" si="13"/>
        <v>0</v>
      </c>
      <c r="G74" s="15">
        <f t="shared" si="13"/>
        <v>0</v>
      </c>
      <c r="H74" s="15">
        <f t="shared" si="13"/>
        <v>0</v>
      </c>
      <c r="I74" s="15">
        <f t="shared" si="13"/>
        <v>0</v>
      </c>
      <c r="J74" s="15">
        <f t="shared" si="13"/>
        <v>0</v>
      </c>
      <c r="K74" s="15">
        <f t="shared" si="13"/>
        <v>0</v>
      </c>
      <c r="L74" s="15">
        <f t="shared" si="13"/>
        <v>0</v>
      </c>
      <c r="M74" s="15">
        <f t="shared" si="13"/>
        <v>0</v>
      </c>
      <c r="N74" s="15">
        <f t="shared" ref="N74:N82" si="14">SUM(B74:M74)</f>
        <v>0</v>
      </c>
    </row>
    <row r="75" spans="1:14" x14ac:dyDescent="0.25">
      <c r="A75" s="9" t="s">
        <v>94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f t="shared" si="14"/>
        <v>0</v>
      </c>
    </row>
    <row r="76" spans="1:14" x14ac:dyDescent="0.25">
      <c r="A76" s="9" t="s">
        <v>95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14"/>
        <v>0</v>
      </c>
    </row>
    <row r="77" spans="1:14" x14ac:dyDescent="0.25">
      <c r="A77" s="8" t="s">
        <v>96</v>
      </c>
      <c r="B77" s="15">
        <f>SUM(B78:B79)</f>
        <v>0</v>
      </c>
      <c r="C77" s="15">
        <f t="shared" ref="C77:M77" si="15">SUM(C78:C79)</f>
        <v>0</v>
      </c>
      <c r="D77" s="15">
        <f t="shared" si="15"/>
        <v>0</v>
      </c>
      <c r="E77" s="15">
        <f t="shared" si="15"/>
        <v>0</v>
      </c>
      <c r="F77" s="15">
        <f t="shared" si="15"/>
        <v>0</v>
      </c>
      <c r="G77" s="15">
        <f t="shared" si="15"/>
        <v>0</v>
      </c>
      <c r="H77" s="15">
        <f t="shared" si="15"/>
        <v>0</v>
      </c>
      <c r="I77" s="15">
        <f t="shared" si="15"/>
        <v>0</v>
      </c>
      <c r="J77" s="15">
        <f t="shared" si="15"/>
        <v>0</v>
      </c>
      <c r="K77" s="15">
        <f t="shared" si="15"/>
        <v>0</v>
      </c>
      <c r="L77" s="15">
        <f t="shared" si="15"/>
        <v>0</v>
      </c>
      <c r="M77" s="15">
        <f t="shared" si="15"/>
        <v>0</v>
      </c>
      <c r="N77" s="15">
        <f t="shared" si="14"/>
        <v>0</v>
      </c>
    </row>
    <row r="78" spans="1:14" x14ac:dyDescent="0.25">
      <c r="A78" s="9" t="s">
        <v>97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21">
        <v>0</v>
      </c>
      <c r="M78" s="11">
        <v>0</v>
      </c>
      <c r="N78" s="11">
        <f t="shared" si="14"/>
        <v>0</v>
      </c>
    </row>
    <row r="79" spans="1:14" x14ac:dyDescent="0.25">
      <c r="A79" s="9" t="s">
        <v>98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f t="shared" si="14"/>
        <v>0</v>
      </c>
    </row>
    <row r="80" spans="1:14" x14ac:dyDescent="0.25">
      <c r="A80" s="8" t="s">
        <v>99</v>
      </c>
      <c r="B80" s="15">
        <f>SUM(B81)</f>
        <v>0</v>
      </c>
      <c r="C80" s="15">
        <f t="shared" ref="C80:M80" si="16">SUM(C81)</f>
        <v>0</v>
      </c>
      <c r="D80" s="15">
        <f t="shared" si="16"/>
        <v>0</v>
      </c>
      <c r="E80" s="15">
        <f t="shared" si="16"/>
        <v>0</v>
      </c>
      <c r="F80" s="15">
        <f t="shared" si="16"/>
        <v>0</v>
      </c>
      <c r="G80" s="15">
        <f t="shared" si="16"/>
        <v>0</v>
      </c>
      <c r="H80" s="15">
        <f t="shared" si="16"/>
        <v>0</v>
      </c>
      <c r="I80" s="15">
        <f t="shared" si="16"/>
        <v>0</v>
      </c>
      <c r="J80" s="15">
        <f t="shared" si="16"/>
        <v>0</v>
      </c>
      <c r="K80" s="15">
        <f t="shared" si="16"/>
        <v>0</v>
      </c>
      <c r="L80" s="15">
        <f t="shared" si="16"/>
        <v>0</v>
      </c>
      <c r="M80" s="15">
        <f t="shared" si="16"/>
        <v>0</v>
      </c>
      <c r="N80" s="15">
        <f t="shared" si="14"/>
        <v>0</v>
      </c>
    </row>
    <row r="81" spans="1:14" x14ac:dyDescent="0.25">
      <c r="A81" s="9" t="s">
        <v>100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14"/>
        <v>0</v>
      </c>
    </row>
    <row r="82" spans="1:14" x14ac:dyDescent="0.25">
      <c r="A82" s="10" t="s">
        <v>101</v>
      </c>
      <c r="B82" s="14">
        <f>+B73+B8</f>
        <v>30162965.219999999</v>
      </c>
      <c r="C82" s="14">
        <f t="shared" ref="C82:M82" si="17">+C73+C8</f>
        <v>35989637.93</v>
      </c>
      <c r="D82" s="14">
        <f t="shared" si="17"/>
        <v>35501649.849999994</v>
      </c>
      <c r="E82" s="14">
        <f t="shared" si="17"/>
        <v>30939477.68</v>
      </c>
      <c r="F82" s="14">
        <f t="shared" si="17"/>
        <v>0</v>
      </c>
      <c r="G82" s="14">
        <f t="shared" si="17"/>
        <v>0</v>
      </c>
      <c r="H82" s="14">
        <f t="shared" si="17"/>
        <v>0</v>
      </c>
      <c r="I82" s="14">
        <f t="shared" si="17"/>
        <v>0</v>
      </c>
      <c r="J82" s="14">
        <f>+J73+J8</f>
        <v>0</v>
      </c>
      <c r="K82" s="14">
        <f t="shared" si="17"/>
        <v>0</v>
      </c>
      <c r="L82" s="14">
        <f t="shared" si="17"/>
        <v>0</v>
      </c>
      <c r="M82" s="14">
        <f t="shared" si="17"/>
        <v>0</v>
      </c>
      <c r="N82" s="14">
        <f t="shared" si="14"/>
        <v>132593730.68000001</v>
      </c>
    </row>
    <row r="84" spans="1:14" x14ac:dyDescent="0.25">
      <c r="I84" s="17"/>
      <c r="J84" s="17"/>
    </row>
    <row r="85" spans="1:14" x14ac:dyDescent="0.25">
      <c r="A85" s="24" t="s">
        <v>8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1:14" x14ac:dyDescent="0.25">
      <c r="A86" s="25" t="s">
        <v>1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ht="16.5" customHeight="1" x14ac:dyDescent="0.25">
      <c r="A87" s="24" t="s">
        <v>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x14ac:dyDescent="0.25">
      <c r="A88" s="34"/>
      <c r="B88" s="34"/>
      <c r="C88" s="34"/>
      <c r="D88" s="1"/>
      <c r="E88" s="1"/>
      <c r="H88" s="34" t="s">
        <v>3</v>
      </c>
      <c r="I88" s="34"/>
      <c r="J88" s="34"/>
      <c r="K88" s="34"/>
      <c r="L88" s="34"/>
      <c r="M88" s="34"/>
      <c r="N88" s="34"/>
    </row>
    <row r="89" spans="1:14" x14ac:dyDescent="0.25">
      <c r="A89" s="20"/>
      <c r="B89" s="20"/>
      <c r="C89" s="20"/>
      <c r="D89" s="1"/>
      <c r="E89" s="1"/>
      <c r="H89" s="20"/>
      <c r="I89" s="20"/>
      <c r="J89" s="20"/>
      <c r="K89" s="20"/>
      <c r="L89" s="20"/>
      <c r="M89" s="20"/>
      <c r="N89" s="20"/>
    </row>
    <row r="90" spans="1:14" x14ac:dyDescent="0.25">
      <c r="A90" s="20"/>
      <c r="B90" s="20"/>
      <c r="C90" s="20"/>
      <c r="D90" s="1"/>
      <c r="E90" s="1"/>
      <c r="H90" s="20"/>
      <c r="I90" s="20"/>
      <c r="J90" s="20"/>
      <c r="K90" s="20"/>
      <c r="L90" s="20"/>
      <c r="M90" s="20"/>
      <c r="N90" s="20"/>
    </row>
    <row r="91" spans="1:14" x14ac:dyDescent="0.25">
      <c r="A91" s="20"/>
      <c r="B91" s="20"/>
      <c r="C91" s="20"/>
      <c r="D91" s="1"/>
      <c r="E91" s="1"/>
      <c r="H91" s="20"/>
      <c r="I91" s="20"/>
      <c r="J91" s="20"/>
      <c r="K91" s="20"/>
      <c r="L91" s="20"/>
      <c r="M91" s="20"/>
      <c r="N91" s="20"/>
    </row>
    <row r="92" spans="1:14" x14ac:dyDescent="0.25">
      <c r="A92" s="20"/>
      <c r="B92" s="20"/>
      <c r="C92" s="20"/>
      <c r="D92" s="1"/>
      <c r="E92" s="1"/>
      <c r="H92" s="20"/>
      <c r="I92" s="20"/>
      <c r="J92" s="20"/>
      <c r="K92" s="20"/>
      <c r="L92" s="20"/>
      <c r="M92" s="20"/>
      <c r="N92" s="20"/>
    </row>
    <row r="93" spans="1:14" x14ac:dyDescent="0.25">
      <c r="A93" s="24" t="s">
        <v>0</v>
      </c>
      <c r="B93" s="24"/>
      <c r="C93" s="24"/>
      <c r="D93" s="3"/>
      <c r="E93" s="3"/>
      <c r="H93" s="24" t="s">
        <v>9</v>
      </c>
      <c r="I93" s="24"/>
      <c r="J93" s="24"/>
      <c r="K93" s="24"/>
      <c r="L93" s="24"/>
      <c r="M93" s="24"/>
      <c r="N93" s="24"/>
    </row>
    <row r="94" spans="1:14" x14ac:dyDescent="0.25">
      <c r="A94" s="35" t="s">
        <v>10</v>
      </c>
      <c r="B94" s="35"/>
      <c r="C94" s="35"/>
      <c r="D94" s="2"/>
      <c r="E94" s="2"/>
      <c r="H94" s="25" t="s">
        <v>4</v>
      </c>
      <c r="I94" s="25"/>
      <c r="J94" s="25"/>
      <c r="K94" s="25"/>
      <c r="L94" s="25"/>
      <c r="M94" s="25"/>
      <c r="N94" s="25"/>
    </row>
    <row r="95" spans="1:14" ht="15" customHeight="1" x14ac:dyDescent="0.25">
      <c r="A95" s="24" t="s">
        <v>103</v>
      </c>
      <c r="B95" s="24"/>
      <c r="C95" s="24"/>
      <c r="D95" s="3"/>
      <c r="E95" s="3"/>
      <c r="H95" s="36" t="s">
        <v>5</v>
      </c>
      <c r="I95" s="36"/>
      <c r="J95" s="36"/>
      <c r="K95" s="36"/>
      <c r="L95" s="36"/>
      <c r="M95" s="36"/>
      <c r="N95" s="36"/>
    </row>
    <row r="96" spans="1:14" x14ac:dyDescent="0.25">
      <c r="A96" s="34" t="s">
        <v>6</v>
      </c>
      <c r="B96" s="34"/>
      <c r="C96" s="34"/>
      <c r="D96" s="1"/>
      <c r="E96" s="1"/>
      <c r="H96" s="34" t="s">
        <v>7</v>
      </c>
      <c r="I96" s="34"/>
      <c r="J96" s="34"/>
      <c r="K96" s="34"/>
      <c r="L96" s="34"/>
      <c r="M96" s="34"/>
      <c r="N96" s="34"/>
    </row>
  </sheetData>
  <mergeCells count="18">
    <mergeCell ref="H96:N96"/>
    <mergeCell ref="A88:C88"/>
    <mergeCell ref="A94:C94"/>
    <mergeCell ref="A93:C93"/>
    <mergeCell ref="A95:C95"/>
    <mergeCell ref="A96:C96"/>
    <mergeCell ref="H88:N88"/>
    <mergeCell ref="H93:N93"/>
    <mergeCell ref="H94:N94"/>
    <mergeCell ref="H95:N95"/>
    <mergeCell ref="A85:N85"/>
    <mergeCell ref="A86:N86"/>
    <mergeCell ref="A87:N87"/>
    <mergeCell ref="A1:N1"/>
    <mergeCell ref="A2:N2"/>
    <mergeCell ref="A3:N3"/>
    <mergeCell ref="A4:N4"/>
    <mergeCell ref="A5:N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>HOSPITAL SEMMMA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rhernandez</dc:creator>
  <cp:lastModifiedBy>Elizabeth Cuevas</cp:lastModifiedBy>
  <cp:lastPrinted>2023-05-17T15:11:52Z</cp:lastPrinted>
  <dcterms:created xsi:type="dcterms:W3CDTF">2020-07-09T13:42:02Z</dcterms:created>
  <dcterms:modified xsi:type="dcterms:W3CDTF">2023-05-17T15:21:47Z</dcterms:modified>
</cp:coreProperties>
</file>