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4"/>
  <c r="Q43"/>
  <c r="P43"/>
  <c r="N43"/>
  <c r="M43"/>
  <c r="L43"/>
  <c r="J43"/>
  <c r="I43"/>
  <c r="H43"/>
  <c r="K26"/>
  <c r="K51" l="1"/>
  <c r="K52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26"/>
  <c r="G7"/>
  <c r="C37"/>
  <c r="S10" l="1"/>
  <c r="S54"/>
  <c r="S45"/>
  <c r="S26" l="1"/>
  <c r="O26"/>
  <c r="S52"/>
  <c r="S51"/>
  <c r="O52"/>
  <c r="O51"/>
  <c r="T51" s="1"/>
  <c r="T52" l="1"/>
  <c r="T26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K14" i="4" l="1"/>
  <c r="K54" l="1"/>
  <c r="S40"/>
  <c r="O40"/>
  <c r="S46"/>
  <c r="O46"/>
  <c r="K40"/>
  <c r="K46"/>
  <c r="T40" l="1"/>
  <c r="T46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7"/>
  <c r="G28"/>
  <c r="G29"/>
  <c r="G30"/>
  <c r="G31"/>
  <c r="G32"/>
  <c r="G33"/>
  <c r="G34"/>
  <c r="G35"/>
  <c r="G36"/>
  <c r="H37"/>
  <c r="E37"/>
  <c r="F37"/>
  <c r="I37"/>
  <c r="J37"/>
  <c r="L37"/>
  <c r="M37"/>
  <c r="N37"/>
  <c r="P37"/>
  <c r="Q37"/>
  <c r="R37"/>
  <c r="D37"/>
  <c r="S56"/>
  <c r="O56"/>
  <c r="O35"/>
  <c r="O34"/>
  <c r="K33"/>
  <c r="S34"/>
  <c r="S33"/>
  <c r="S32"/>
  <c r="O32"/>
  <c r="O33"/>
  <c r="K13"/>
  <c r="K12"/>
  <c r="K11"/>
  <c r="K10"/>
  <c r="K9"/>
  <c r="K8"/>
  <c r="K34"/>
  <c r="K32"/>
  <c r="K41"/>
  <c r="O41"/>
  <c r="S41"/>
  <c r="S42"/>
  <c r="S43"/>
  <c r="O43"/>
  <c r="K43"/>
  <c r="O42"/>
  <c r="K42"/>
  <c r="O54"/>
  <c r="K56"/>
  <c r="S55"/>
  <c r="O55"/>
  <c r="K55"/>
  <c r="T54" l="1"/>
  <c r="T55"/>
  <c r="T56"/>
  <c r="T43"/>
  <c r="T41"/>
  <c r="T42"/>
  <c r="T33"/>
  <c r="T34"/>
  <c r="T32"/>
  <c r="G37"/>
  <c r="K7"/>
  <c r="S58"/>
  <c r="O58"/>
  <c r="K58"/>
  <c r="S57"/>
  <c r="O57"/>
  <c r="K57"/>
  <c r="S53"/>
  <c r="O53"/>
  <c r="K53"/>
  <c r="S50"/>
  <c r="O50"/>
  <c r="K50"/>
  <c r="S49"/>
  <c r="O49"/>
  <c r="K49"/>
  <c r="S48"/>
  <c r="O48"/>
  <c r="K48"/>
  <c r="S47"/>
  <c r="O47"/>
  <c r="K47"/>
  <c r="O45"/>
  <c r="K45"/>
  <c r="S44"/>
  <c r="O44"/>
  <c r="K44"/>
  <c r="S39"/>
  <c r="O39"/>
  <c r="K39"/>
  <c r="S36"/>
  <c r="O36"/>
  <c r="K36"/>
  <c r="S35"/>
  <c r="K35"/>
  <c r="S31"/>
  <c r="O31"/>
  <c r="K31"/>
  <c r="S30"/>
  <c r="O30"/>
  <c r="K30"/>
  <c r="S29"/>
  <c r="O29"/>
  <c r="K29"/>
  <c r="S28"/>
  <c r="O28"/>
  <c r="K28"/>
  <c r="S27"/>
  <c r="O27"/>
  <c r="K27"/>
  <c r="S25"/>
  <c r="O25"/>
  <c r="K25"/>
  <c r="S24"/>
  <c r="O24"/>
  <c r="K24"/>
  <c r="S23"/>
  <c r="O23"/>
  <c r="K23"/>
  <c r="S22"/>
  <c r="O22"/>
  <c r="K22"/>
  <c r="S21"/>
  <c r="O21"/>
  <c r="K21"/>
  <c r="S20"/>
  <c r="O20"/>
  <c r="K20"/>
  <c r="S19"/>
  <c r="O19"/>
  <c r="K19"/>
  <c r="S18"/>
  <c r="O18"/>
  <c r="K18"/>
  <c r="S17"/>
  <c r="O17"/>
  <c r="K17"/>
  <c r="S16"/>
  <c r="O16"/>
  <c r="K16"/>
  <c r="S15"/>
  <c r="O15"/>
  <c r="K15"/>
  <c r="S14"/>
  <c r="O14"/>
  <c r="S13"/>
  <c r="O13"/>
  <c r="S12"/>
  <c r="O12"/>
  <c r="S11"/>
  <c r="O11"/>
  <c r="O10"/>
  <c r="T10" s="1"/>
  <c r="S9"/>
  <c r="O9"/>
  <c r="S8"/>
  <c r="O8"/>
  <c r="S7"/>
  <c r="O7"/>
  <c r="T49" l="1"/>
  <c r="T45"/>
  <c r="T30"/>
  <c r="T39"/>
  <c r="T47"/>
  <c r="T53"/>
  <c r="T44"/>
  <c r="T48"/>
  <c r="T50"/>
  <c r="T57"/>
  <c r="T58"/>
  <c r="T8"/>
  <c r="T16"/>
  <c r="T18"/>
  <c r="T20"/>
  <c r="T22"/>
  <c r="T15"/>
  <c r="T19"/>
  <c r="T23"/>
  <c r="T28"/>
  <c r="T36"/>
  <c r="T11"/>
  <c r="T12"/>
  <c r="T13"/>
  <c r="T14"/>
  <c r="T35"/>
  <c r="T9"/>
  <c r="T17"/>
  <c r="T21"/>
  <c r="T25"/>
  <c r="T24"/>
  <c r="T27"/>
  <c r="T29"/>
  <c r="T31"/>
  <c r="T7"/>
  <c r="K37"/>
  <c r="O37"/>
  <c r="S37"/>
  <c r="T37" l="1"/>
</calcChain>
</file>

<file path=xl/sharedStrings.xml><?xml version="1.0" encoding="utf-8"?>
<sst xmlns="http://schemas.openxmlformats.org/spreadsheetml/2006/main" count="192" uniqueCount="144">
  <si>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</si>
  <si>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</si>
  <si>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</si>
  <si>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</si>
  <si>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</si>
  <si>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</si>
  <si>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</si>
  <si>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</si>
  <si>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</si>
  <si>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</si>
  <si>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</si>
  <si>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</si>
  <si>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</si>
  <si>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</si>
  <si>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</si>
  <si>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</si>
  <si>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</si>
  <si>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</si>
  <si>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</si>
  <si>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</si>
  <si>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</si>
  <si>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</si>
  <si>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</si>
  <si>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</si>
  <si>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</si>
  <si>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</si>
  <si>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</si>
  <si>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</si>
  <si>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</si>
  <si>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</si>
  <si>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</si>
  <si>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</si>
  <si>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</si>
  <si>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</si>
  <si>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</si>
  <si>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</si>
  <si>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</si>
  <si>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</si>
  <si>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</si>
  <si>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</si>
  <si>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</si>
  <si>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</si>
  <si>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</si>
  <si>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</si>
  <si>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</si>
  <si>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</si>
  <si>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</si>
  <si>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</si>
  <si>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</si>
  <si>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</si>
  <si>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</si>
  <si>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</si>
  <si>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</si>
  <si>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</si>
  <si>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</si>
  <si>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</si>
  <si>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</si>
  <si>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</si>
  <si>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</si>
  <si>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</si>
  <si>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</si>
  <si>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</si>
  <si>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</si>
  <si>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</si>
  <si>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</si>
  <si>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</si>
  <si>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</si>
  <si>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</si>
  <si>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</si>
  <si>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</si>
  <si>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</si>
  <si>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</si>
  <si>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</si>
  <si>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</si>
  <si>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</si>
  <si>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</si>
  <si>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</si>
  <si>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</si>
  <si>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</si>
  <si>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</si>
  <si>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</si>
  <si>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</si>
  <si>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</si>
  <si>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</si>
  <si>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</si>
  <si>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</si>
  <si>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</si>
  <si>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</si>
  <si>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</si>
  <si>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</si>
  <si>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</si>
  <si>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</si>
  <si>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</si>
  <si>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</si>
  <si>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</si>
  <si>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</si>
  <si>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</si>
  <si>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</si>
  <si>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</si>
  <si>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</si>
  <si>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</si>
  <si>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</si>
  <si>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</si>
  <si>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</si>
  <si>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</si>
  <si>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</si>
  <si>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</si>
  <si>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</si>
  <si>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</si>
  <si>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</si>
  <si>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</si>
  <si>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</si>
  <si>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</si>
  <si>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</si>
  <si>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</si>
  <si>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</si>
  <si>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</si>
  <si>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</si>
  <si>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</si>
  <si>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</si>
  <si>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</si>
  <si>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</si>
  <si>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</si>
  <si>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</si>
  <si>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</si>
  <si>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</si>
  <si>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</si>
  <si>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</si>
  <si>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</si>
  <si>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</si>
  <si>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</si>
  <si>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</si>
  <si>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</si>
  <si>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</si>
  <si>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</si>
  <si>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</si>
  <si>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</si>
  <si>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</si>
  <si>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</si>
  <si>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</si>
  <si>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TOTAL GENERAL AÑO 2023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</si>
  <si>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</si>
  <si>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 xml:space="preserve">                                                                                                              Datos Estadísticos Año 2024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</si>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</sst>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3" fontId="3" fillId="0" borderId="21" xfId="0" applyNumberFormat="1" applyFont="1" applyBorder="1" applyAlignment="1">
      <alignment horizontal="right"/>
    </xf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4" fillId="5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4</xdr:col>
      <xdr:colOff>128856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11</xdr:col>
      <xdr:colOff>508285</xdr:colOff>
      <xdr:row>0</xdr:row>
      <xdr:rowOff>0</xdr:rowOff>
    </xdr:from>
    <xdr:to>
      <xdr:col>15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>
    <xdr:from>
      <xdr:col>0</xdr:col>
      <xdr:colOff>138544</xdr:colOff>
      <xdr:row>58</xdr:row>
      <xdr:rowOff>173183</xdr:rowOff>
    </xdr:from>
    <xdr:to>
      <xdr:col>19</xdr:col>
      <xdr:colOff>588817</xdr:colOff>
      <xdr:row>69</xdr:row>
      <xdr:rowOff>147887</xdr:rowOff>
    </xdr:to>
    <xdr:grpSp>
      <xdr:nvGrpSpPr>
        <xdr:cNvPr id="5" name="4 Grupo"/>
        <xdr:cNvGrpSpPr/>
      </xdr:nvGrpSpPr>
      <xdr:grpSpPr>
        <a:xfrm>
          <a:off x="138544" y="11551228"/>
          <a:ext cx="14772409" cy="2208750"/>
          <a:chOff x="1" y="11411661"/>
          <a:chExt cx="16664042" cy="2491584"/>
        </a:xfrm>
      </xdr:grpSpPr>
      <xdr:pic>
        <xdr:nvPicPr>
          <xdr:cNvPr id="6" name="5 Imagen" descr="Estadisticas T1 2024.jpg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6499"/>
          <a:stretch>
            <a:fillRect/>
          </a:stretch>
        </xdr:blipFill>
        <xdr:spPr>
          <a:xfrm rot="5400000">
            <a:off x="11309687" y="8156224"/>
            <a:ext cx="2098919" cy="8609793"/>
          </a:xfrm>
          <a:prstGeom prst="rect">
            <a:avLst/>
          </a:prstGeom>
        </xdr:spPr>
      </xdr:pic>
      <xdr:pic>
        <xdr:nvPicPr>
          <xdr:cNvPr id="7" name="6 Imagen" descr="emme.jpg"/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9073" r="8909"/>
          <a:stretch>
            <a:fillRect/>
          </a:stretch>
        </xdr:blipFill>
        <xdr:spPr>
          <a:xfrm rot="16200000">
            <a:off x="2885109" y="8804669"/>
            <a:ext cx="2213468" cy="79836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7"/>
  <sheetViews>
    <sheetView showGridLines="0" tabSelected="1" topLeftCell="A35" zoomScale="55" zoomScaleNormal="55" workbookViewId="0">
      <selection activeCell="V61" sqref="V61"/>
    </sheetView>
  </sheetViews>
  <sheetFormatPr baseColWidth="10" defaultRowHeight="15"/>
  <cols>
    <col min="1" max="1" width="5.42578125" style="1" customWidth="1"/>
    <col min="2" max="2" width="44.5703125" style="1" customWidth="1"/>
    <col min="3" max="3" width="17" style="1" customWidth="1"/>
    <col min="4" max="13" width="9" style="1" customWidth="1"/>
    <col min="14" max="14" width="10.140625" style="1" customWidth="1"/>
    <col min="15" max="16" width="9" style="1" customWidth="1"/>
    <col min="17" max="17" width="10" style="1" customWidth="1"/>
    <col min="18" max="18" width="9.42578125" style="1" customWidth="1"/>
    <col min="19" max="19" width="9" style="1" customWidth="1"/>
    <col min="20" max="20" width="12.42578125" style="1" customWidth="1"/>
    <col min="21" max="27" width="13.7109375" style="1" customWidth="1"/>
    <col min="28" max="16384" width="11.42578125" style="1"/>
  </cols>
  <sheetData>
    <row r="1" spans="1:28" ht="30.75" customHeight="1">
      <c r="A1" s="142" t="s">
        <v>136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3"/>
      <c r="V1" s="13"/>
      <c r="W1" s="13"/>
      <c r="X1" s="13"/>
      <c r="Y1" s="13"/>
      <c r="Z1" s="13"/>
      <c r="AA1" s="13"/>
    </row>
    <row r="2" spans="1:28" ht="24.75" customHeight="1" thickBot="1">
      <c r="A2" s="143" t="s">
        <v>70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8" ht="15.75" customHeight="1">
      <c r="A3" s="144" t="s">
        <v>1</v>
      </c>
      <c r="B3" s="146" t="s">
        <v>2</v>
      </c>
      <c r="C3" s="139" t="s">
        <v>142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</row>
    <row r="4" spans="1:28" ht="15.75">
      <c r="A4" s="145"/>
      <c r="B4" s="147"/>
      <c r="C4" s="133" t="s">
        <v>140</v>
      </c>
      <c r="D4" s="136" t="s">
        <v>17</v>
      </c>
      <c r="E4" s="137"/>
      <c r="F4" s="137"/>
      <c r="G4" s="138"/>
      <c r="H4" s="148" t="s">
        <v>18</v>
      </c>
      <c r="I4" s="137"/>
      <c r="J4" s="137"/>
      <c r="K4" s="138"/>
      <c r="L4" s="148" t="s">
        <v>19</v>
      </c>
      <c r="M4" s="137"/>
      <c r="N4" s="137"/>
      <c r="O4" s="138"/>
      <c r="P4" s="148" t="s">
        <v>20</v>
      </c>
      <c r="Q4" s="137"/>
      <c r="R4" s="137"/>
      <c r="S4" s="138"/>
      <c r="T4" s="133" t="s">
        <v>143</v>
      </c>
      <c r="U4" s="4"/>
      <c r="V4" s="4"/>
      <c r="W4" s="4"/>
      <c r="X4" s="4"/>
      <c r="Y4" s="4"/>
      <c r="Z4" s="4"/>
      <c r="AA4" s="4"/>
      <c r="AB4" s="5"/>
    </row>
    <row r="5" spans="1:28" ht="19.5" customHeight="1">
      <c r="A5" s="145"/>
      <c r="B5" s="149" t="s">
        <v>60</v>
      </c>
      <c r="C5" s="134"/>
      <c r="D5" s="127" t="s">
        <v>21</v>
      </c>
      <c r="E5" s="127" t="s">
        <v>22</v>
      </c>
      <c r="F5" s="127" t="s">
        <v>23</v>
      </c>
      <c r="G5" s="129" t="s">
        <v>16</v>
      </c>
      <c r="H5" s="117" t="s">
        <v>13</v>
      </c>
      <c r="I5" s="117" t="s">
        <v>14</v>
      </c>
      <c r="J5" s="117" t="s">
        <v>15</v>
      </c>
      <c r="K5" s="125" t="s">
        <v>16</v>
      </c>
      <c r="L5" s="117" t="s">
        <v>24</v>
      </c>
      <c r="M5" s="117" t="s">
        <v>25</v>
      </c>
      <c r="N5" s="117" t="s">
        <v>26</v>
      </c>
      <c r="O5" s="125" t="s">
        <v>16</v>
      </c>
      <c r="P5" s="117" t="s">
        <v>27</v>
      </c>
      <c r="Q5" s="117" t="s">
        <v>28</v>
      </c>
      <c r="R5" s="117" t="s">
        <v>29</v>
      </c>
      <c r="S5" s="125" t="s">
        <v>16</v>
      </c>
      <c r="T5" s="134"/>
      <c r="U5" s="4"/>
      <c r="V5" s="4"/>
      <c r="W5" s="4"/>
      <c r="X5" s="4"/>
      <c r="Y5" s="4"/>
      <c r="Z5" s="4"/>
      <c r="AA5" s="4"/>
      <c r="AB5" s="5"/>
    </row>
    <row r="6" spans="1:28" ht="15.75">
      <c r="A6" s="145"/>
      <c r="B6" s="150"/>
      <c r="C6" s="135"/>
      <c r="D6" s="128"/>
      <c r="E6" s="128"/>
      <c r="F6" s="128"/>
      <c r="G6" s="130"/>
      <c r="H6" s="118"/>
      <c r="I6" s="118"/>
      <c r="J6" s="118"/>
      <c r="K6" s="126"/>
      <c r="L6" s="118"/>
      <c r="M6" s="118"/>
      <c r="N6" s="118"/>
      <c r="O6" s="126"/>
      <c r="P6" s="121"/>
      <c r="Q6" s="118"/>
      <c r="R6" s="118"/>
      <c r="S6" s="126"/>
      <c r="T6" s="135"/>
      <c r="U6" s="4"/>
      <c r="V6" s="4"/>
      <c r="W6" s="4"/>
      <c r="X6" s="4"/>
      <c r="Y6" s="4"/>
      <c r="Z6" s="4"/>
      <c r="AA6" s="4"/>
      <c r="AB6" s="5"/>
    </row>
    <row r="7" spans="1:28" ht="15" customHeight="1">
      <c r="A7" s="34">
        <v>1</v>
      </c>
      <c r="B7" s="10" t="s">
        <v>33</v>
      </c>
      <c r="C7" s="91">
        <v>1779</v>
      </c>
      <c r="D7" s="17">
        <v>126</v>
      </c>
      <c r="E7" s="17">
        <v>180</v>
      </c>
      <c r="F7" s="17">
        <v>125</v>
      </c>
      <c r="G7" s="18">
        <f>SUM(D7:F7)</f>
        <v>431</v>
      </c>
      <c r="H7" s="19">
        <v>163</v>
      </c>
      <c r="I7" s="19">
        <v>140</v>
      </c>
      <c r="J7" s="19">
        <v>135</v>
      </c>
      <c r="K7" s="18">
        <f t="shared" ref="K7:K13" si="0">SUM(H7:J7)</f>
        <v>438</v>
      </c>
      <c r="L7" s="19"/>
      <c r="M7" s="17"/>
      <c r="N7" s="21"/>
      <c r="O7" s="18">
        <f>L7+M7+N7</f>
        <v>0</v>
      </c>
      <c r="P7" s="17"/>
      <c r="Q7" s="19"/>
      <c r="R7" s="20"/>
      <c r="S7" s="18">
        <f t="shared" ref="S7:S36" si="1">P7+Q7+R7</f>
        <v>0</v>
      </c>
      <c r="T7" s="87">
        <f t="shared" ref="T7:T36" si="2">SUM(G7+K7+O7+S7)</f>
        <v>869</v>
      </c>
      <c r="U7" s="86"/>
      <c r="V7" s="6"/>
      <c r="W7" s="6"/>
      <c r="X7" s="6"/>
      <c r="Y7" s="6"/>
      <c r="Z7" s="6"/>
      <c r="AA7" s="6"/>
      <c r="AB7" s="5"/>
    </row>
    <row r="8" spans="1:28">
      <c r="A8" s="34">
        <v>2</v>
      </c>
      <c r="B8" s="10" t="s">
        <v>34</v>
      </c>
      <c r="C8" s="91">
        <v>13088</v>
      </c>
      <c r="D8" s="17">
        <v>875</v>
      </c>
      <c r="E8" s="17">
        <v>1263</v>
      </c>
      <c r="F8" s="17">
        <v>799</v>
      </c>
      <c r="G8" s="18">
        <f t="shared" ref="G8:G36" si="3">SUM(D8:F8)</f>
        <v>2937</v>
      </c>
      <c r="H8" s="19">
        <v>973</v>
      </c>
      <c r="I8" s="19">
        <v>956</v>
      </c>
      <c r="J8" s="19">
        <v>1108</v>
      </c>
      <c r="K8" s="18">
        <f t="shared" si="0"/>
        <v>3037</v>
      </c>
      <c r="L8" s="19"/>
      <c r="M8" s="17"/>
      <c r="N8" s="21"/>
      <c r="O8" s="18">
        <f t="shared" ref="O8:O31" si="4">L8+M8+N8</f>
        <v>0</v>
      </c>
      <c r="P8" s="17"/>
      <c r="Q8" s="19"/>
      <c r="R8" s="20"/>
      <c r="S8" s="18">
        <f t="shared" si="1"/>
        <v>0</v>
      </c>
      <c r="T8" s="89">
        <f t="shared" si="2"/>
        <v>5974</v>
      </c>
      <c r="U8" s="88"/>
      <c r="V8" s="2"/>
      <c r="W8" s="2"/>
      <c r="X8" s="2"/>
      <c r="Y8" s="2"/>
      <c r="Z8" s="2"/>
      <c r="AA8" s="2"/>
    </row>
    <row r="9" spans="1:28">
      <c r="A9" s="34">
        <v>3</v>
      </c>
      <c r="B9" s="10" t="s">
        <v>35</v>
      </c>
      <c r="C9" s="91">
        <v>2824</v>
      </c>
      <c r="D9" s="22">
        <v>240</v>
      </c>
      <c r="E9" s="17">
        <v>148</v>
      </c>
      <c r="F9" s="22">
        <v>186</v>
      </c>
      <c r="G9" s="18">
        <f t="shared" si="3"/>
        <v>574</v>
      </c>
      <c r="H9" s="22">
        <v>184</v>
      </c>
      <c r="I9" s="22">
        <v>157</v>
      </c>
      <c r="J9" s="22">
        <v>179</v>
      </c>
      <c r="K9" s="18">
        <f t="shared" si="0"/>
        <v>520</v>
      </c>
      <c r="L9" s="22"/>
      <c r="M9" s="22"/>
      <c r="N9" s="48"/>
      <c r="O9" s="18">
        <f t="shared" si="4"/>
        <v>0</v>
      </c>
      <c r="P9" s="17"/>
      <c r="Q9" s="22"/>
      <c r="R9" s="43"/>
      <c r="S9" s="18">
        <f t="shared" si="1"/>
        <v>0</v>
      </c>
      <c r="T9" s="89">
        <f t="shared" si="2"/>
        <v>1094</v>
      </c>
      <c r="U9" s="90"/>
      <c r="V9" s="3"/>
      <c r="W9" s="3"/>
      <c r="X9" s="3"/>
      <c r="Y9" s="3"/>
      <c r="Z9" s="3"/>
      <c r="AA9" s="3"/>
    </row>
    <row r="10" spans="1:28" ht="15" customHeight="1">
      <c r="A10" s="34">
        <v>4</v>
      </c>
      <c r="B10" s="11" t="s">
        <v>36</v>
      </c>
      <c r="C10" s="91">
        <v>1702</v>
      </c>
      <c r="D10" s="22">
        <v>236</v>
      </c>
      <c r="E10" s="17">
        <v>242</v>
      </c>
      <c r="F10" s="22">
        <v>293</v>
      </c>
      <c r="G10" s="18">
        <f t="shared" si="3"/>
        <v>771</v>
      </c>
      <c r="H10" s="22">
        <v>248</v>
      </c>
      <c r="I10" s="22">
        <v>285</v>
      </c>
      <c r="J10" s="22">
        <v>283</v>
      </c>
      <c r="K10" s="18">
        <f t="shared" si="0"/>
        <v>816</v>
      </c>
      <c r="L10" s="22"/>
      <c r="M10" s="22"/>
      <c r="N10" s="17"/>
      <c r="O10" s="18">
        <f t="shared" si="4"/>
        <v>0</v>
      </c>
      <c r="P10" s="17"/>
      <c r="Q10" s="22"/>
      <c r="R10" s="22"/>
      <c r="S10" s="18">
        <f t="shared" si="1"/>
        <v>0</v>
      </c>
      <c r="T10" s="87">
        <f t="shared" si="2"/>
        <v>1587</v>
      </c>
      <c r="U10" s="3"/>
      <c r="V10" s="3"/>
      <c r="W10" s="3"/>
      <c r="X10" s="3"/>
      <c r="Y10" s="3"/>
      <c r="Z10" s="3"/>
      <c r="AA10" s="3"/>
    </row>
    <row r="11" spans="1:28">
      <c r="A11" s="34">
        <v>5</v>
      </c>
      <c r="B11" s="10" t="s">
        <v>37</v>
      </c>
      <c r="C11" s="91">
        <v>2656</v>
      </c>
      <c r="D11" s="17">
        <v>242</v>
      </c>
      <c r="E11" s="17">
        <v>247</v>
      </c>
      <c r="F11" s="17">
        <v>206</v>
      </c>
      <c r="G11" s="18">
        <f t="shared" si="3"/>
        <v>695</v>
      </c>
      <c r="H11" s="22">
        <v>235</v>
      </c>
      <c r="I11" s="22">
        <v>187</v>
      </c>
      <c r="J11" s="22">
        <v>249</v>
      </c>
      <c r="K11" s="18">
        <f t="shared" si="0"/>
        <v>671</v>
      </c>
      <c r="L11" s="22"/>
      <c r="M11" s="22"/>
      <c r="N11" s="48"/>
      <c r="O11" s="18">
        <f t="shared" si="4"/>
        <v>0</v>
      </c>
      <c r="P11" s="17"/>
      <c r="Q11" s="22"/>
      <c r="R11" s="43"/>
      <c r="S11" s="18">
        <f t="shared" si="1"/>
        <v>0</v>
      </c>
      <c r="T11" s="89">
        <f t="shared" si="2"/>
        <v>1366</v>
      </c>
    </row>
    <row r="12" spans="1:28">
      <c r="A12" s="34">
        <v>6</v>
      </c>
      <c r="B12" s="10" t="s">
        <v>38</v>
      </c>
      <c r="C12" s="91">
        <v>2479</v>
      </c>
      <c r="D12" s="17">
        <v>337</v>
      </c>
      <c r="E12" s="17">
        <v>361</v>
      </c>
      <c r="F12" s="17">
        <v>299</v>
      </c>
      <c r="G12" s="18">
        <f t="shared" si="3"/>
        <v>997</v>
      </c>
      <c r="H12" s="22">
        <v>231</v>
      </c>
      <c r="I12" s="22">
        <v>354</v>
      </c>
      <c r="J12" s="22">
        <v>302</v>
      </c>
      <c r="K12" s="18">
        <f t="shared" si="0"/>
        <v>887</v>
      </c>
      <c r="L12" s="22"/>
      <c r="M12" s="22"/>
      <c r="N12" s="48"/>
      <c r="O12" s="18">
        <f t="shared" si="4"/>
        <v>0</v>
      </c>
      <c r="P12" s="17"/>
      <c r="Q12" s="22"/>
      <c r="R12" s="43"/>
      <c r="S12" s="18">
        <f t="shared" si="1"/>
        <v>0</v>
      </c>
      <c r="T12" s="89">
        <f t="shared" si="2"/>
        <v>1884</v>
      </c>
    </row>
    <row r="13" spans="1:28">
      <c r="A13" s="34">
        <v>7</v>
      </c>
      <c r="B13" s="10" t="s">
        <v>39</v>
      </c>
      <c r="C13" s="91">
        <v>3675</v>
      </c>
      <c r="D13" s="17">
        <v>160</v>
      </c>
      <c r="E13" s="17">
        <v>232</v>
      </c>
      <c r="F13" s="17">
        <v>209</v>
      </c>
      <c r="G13" s="18">
        <f t="shared" si="3"/>
        <v>601</v>
      </c>
      <c r="H13" s="22">
        <v>214</v>
      </c>
      <c r="I13" s="22">
        <v>229</v>
      </c>
      <c r="J13" s="22">
        <v>139</v>
      </c>
      <c r="K13" s="18">
        <f t="shared" si="0"/>
        <v>582</v>
      </c>
      <c r="L13" s="22"/>
      <c r="M13" s="22"/>
      <c r="N13" s="48"/>
      <c r="O13" s="18">
        <f t="shared" si="4"/>
        <v>0</v>
      </c>
      <c r="P13" s="17"/>
      <c r="Q13" s="22"/>
      <c r="R13" s="43"/>
      <c r="S13" s="18">
        <f t="shared" si="1"/>
        <v>0</v>
      </c>
      <c r="T13" s="89">
        <f t="shared" si="2"/>
        <v>1183</v>
      </c>
    </row>
    <row r="14" spans="1:28">
      <c r="A14" s="34">
        <v>8</v>
      </c>
      <c r="B14" s="10" t="s">
        <v>40</v>
      </c>
      <c r="C14" s="91">
        <v>415</v>
      </c>
      <c r="D14" s="17">
        <v>31</v>
      </c>
      <c r="E14" s="17">
        <v>51</v>
      </c>
      <c r="F14" s="22">
        <v>38</v>
      </c>
      <c r="G14" s="18">
        <f t="shared" si="3"/>
        <v>120</v>
      </c>
      <c r="H14" s="19">
        <v>0</v>
      </c>
      <c r="I14" s="19">
        <v>20</v>
      </c>
      <c r="J14" s="19">
        <v>29</v>
      </c>
      <c r="K14" s="18">
        <f>J14+I14+H14</f>
        <v>49</v>
      </c>
      <c r="L14" s="22"/>
      <c r="M14" s="22"/>
      <c r="N14" s="48"/>
      <c r="O14" s="18">
        <f t="shared" si="4"/>
        <v>0</v>
      </c>
      <c r="P14" s="17"/>
      <c r="Q14" s="22"/>
      <c r="R14" s="43"/>
      <c r="S14" s="18">
        <f t="shared" si="1"/>
        <v>0</v>
      </c>
      <c r="T14" s="89">
        <f t="shared" si="2"/>
        <v>169</v>
      </c>
    </row>
    <row r="15" spans="1:28">
      <c r="A15" s="34">
        <v>9</v>
      </c>
      <c r="B15" s="10" t="s">
        <v>41</v>
      </c>
      <c r="C15" s="91">
        <v>6138</v>
      </c>
      <c r="D15" s="17">
        <v>519</v>
      </c>
      <c r="E15" s="17">
        <v>458</v>
      </c>
      <c r="F15" s="17">
        <v>419</v>
      </c>
      <c r="G15" s="18">
        <f t="shared" si="3"/>
        <v>1396</v>
      </c>
      <c r="H15" s="19">
        <v>525</v>
      </c>
      <c r="I15" s="19">
        <v>516</v>
      </c>
      <c r="J15" s="19">
        <v>555</v>
      </c>
      <c r="K15" s="18">
        <f t="shared" ref="K15:K36" si="5">H15+I15+J15</f>
        <v>1596</v>
      </c>
      <c r="L15" s="19"/>
      <c r="M15" s="17"/>
      <c r="N15" s="48"/>
      <c r="O15" s="18">
        <f t="shared" si="4"/>
        <v>0</v>
      </c>
      <c r="P15" s="17"/>
      <c r="Q15" s="22"/>
      <c r="R15" s="43"/>
      <c r="S15" s="18">
        <f t="shared" si="1"/>
        <v>0</v>
      </c>
      <c r="T15" s="89">
        <f t="shared" si="2"/>
        <v>2992</v>
      </c>
    </row>
    <row r="16" spans="1:28">
      <c r="A16" s="34">
        <v>10</v>
      </c>
      <c r="B16" s="10" t="s">
        <v>42</v>
      </c>
      <c r="C16" s="91">
        <v>1113</v>
      </c>
      <c r="D16" s="17">
        <v>121</v>
      </c>
      <c r="E16" s="17">
        <v>98</v>
      </c>
      <c r="F16" s="17">
        <v>128</v>
      </c>
      <c r="G16" s="18">
        <f t="shared" si="3"/>
        <v>347</v>
      </c>
      <c r="H16" s="22">
        <v>169</v>
      </c>
      <c r="I16" s="19">
        <v>160</v>
      </c>
      <c r="J16" s="19">
        <v>162</v>
      </c>
      <c r="K16" s="18">
        <f t="shared" si="5"/>
        <v>491</v>
      </c>
      <c r="L16" s="19"/>
      <c r="M16" s="17"/>
      <c r="N16" s="48"/>
      <c r="O16" s="18">
        <f t="shared" si="4"/>
        <v>0</v>
      </c>
      <c r="P16" s="17"/>
      <c r="Q16" s="22"/>
      <c r="R16" s="43"/>
      <c r="S16" s="18">
        <f t="shared" si="1"/>
        <v>0</v>
      </c>
      <c r="T16" s="89">
        <f t="shared" si="2"/>
        <v>838</v>
      </c>
    </row>
    <row r="17" spans="1:20">
      <c r="A17" s="34">
        <v>11</v>
      </c>
      <c r="B17" s="10" t="s">
        <v>43</v>
      </c>
      <c r="C17" s="91">
        <v>12990</v>
      </c>
      <c r="D17" s="17">
        <v>1143</v>
      </c>
      <c r="E17" s="17">
        <v>1062</v>
      </c>
      <c r="F17" s="17">
        <v>1025</v>
      </c>
      <c r="G17" s="18">
        <f t="shared" si="3"/>
        <v>3230</v>
      </c>
      <c r="H17" s="19">
        <v>1082</v>
      </c>
      <c r="I17" s="19">
        <v>985</v>
      </c>
      <c r="J17" s="19">
        <v>908</v>
      </c>
      <c r="K17" s="18">
        <f t="shared" si="5"/>
        <v>2975</v>
      </c>
      <c r="L17" s="19"/>
      <c r="M17" s="17"/>
      <c r="N17" s="48"/>
      <c r="O17" s="18">
        <f t="shared" si="4"/>
        <v>0</v>
      </c>
      <c r="P17" s="17"/>
      <c r="Q17" s="19"/>
      <c r="R17" s="23"/>
      <c r="S17" s="18">
        <f t="shared" si="1"/>
        <v>0</v>
      </c>
      <c r="T17" s="89">
        <f t="shared" si="2"/>
        <v>6205</v>
      </c>
    </row>
    <row r="18" spans="1:20">
      <c r="A18" s="34">
        <v>12</v>
      </c>
      <c r="B18" s="10" t="s">
        <v>44</v>
      </c>
      <c r="C18" s="91">
        <v>1164</v>
      </c>
      <c r="D18" s="17">
        <v>124</v>
      </c>
      <c r="E18" s="17">
        <v>127</v>
      </c>
      <c r="F18" s="17">
        <v>106</v>
      </c>
      <c r="G18" s="18">
        <f t="shared" si="3"/>
        <v>357</v>
      </c>
      <c r="H18" s="19">
        <v>84</v>
      </c>
      <c r="I18" s="19">
        <v>124</v>
      </c>
      <c r="J18" s="19">
        <v>106</v>
      </c>
      <c r="K18" s="18">
        <f t="shared" si="5"/>
        <v>314</v>
      </c>
      <c r="L18" s="19"/>
      <c r="M18" s="17"/>
      <c r="N18" s="48"/>
      <c r="O18" s="18">
        <f t="shared" si="4"/>
        <v>0</v>
      </c>
      <c r="P18" s="17"/>
      <c r="Q18" s="19"/>
      <c r="R18" s="23"/>
      <c r="S18" s="18">
        <f t="shared" si="1"/>
        <v>0</v>
      </c>
      <c r="T18" s="89">
        <f t="shared" si="2"/>
        <v>671</v>
      </c>
    </row>
    <row r="19" spans="1:20">
      <c r="A19" s="34">
        <v>13</v>
      </c>
      <c r="B19" s="10" t="s">
        <v>45</v>
      </c>
      <c r="C19" s="91">
        <v>826</v>
      </c>
      <c r="D19" s="22">
        <v>49</v>
      </c>
      <c r="E19" s="17">
        <v>51</v>
      </c>
      <c r="F19" s="17">
        <v>30</v>
      </c>
      <c r="G19" s="18">
        <f t="shared" si="3"/>
        <v>130</v>
      </c>
      <c r="H19" s="19">
        <v>28</v>
      </c>
      <c r="I19" s="19">
        <v>47</v>
      </c>
      <c r="J19" s="19">
        <v>26</v>
      </c>
      <c r="K19" s="18">
        <f t="shared" si="5"/>
        <v>101</v>
      </c>
      <c r="L19" s="19"/>
      <c r="M19" s="17"/>
      <c r="N19" s="48"/>
      <c r="O19" s="18">
        <f t="shared" si="4"/>
        <v>0</v>
      </c>
      <c r="P19" s="17"/>
      <c r="Q19" s="19"/>
      <c r="R19" s="23"/>
      <c r="S19" s="18">
        <f t="shared" si="1"/>
        <v>0</v>
      </c>
      <c r="T19" s="89">
        <f t="shared" si="2"/>
        <v>231</v>
      </c>
    </row>
    <row r="20" spans="1:20">
      <c r="A20" s="34">
        <v>14</v>
      </c>
      <c r="B20" s="10" t="s">
        <v>3</v>
      </c>
      <c r="C20" s="91">
        <v>20779</v>
      </c>
      <c r="D20" s="24">
        <v>2007</v>
      </c>
      <c r="E20" s="17">
        <v>1536</v>
      </c>
      <c r="F20" s="17">
        <v>1465</v>
      </c>
      <c r="G20" s="18">
        <f t="shared" si="3"/>
        <v>5008</v>
      </c>
      <c r="H20" s="19">
        <v>1678</v>
      </c>
      <c r="I20" s="19">
        <v>1623</v>
      </c>
      <c r="J20" s="19">
        <v>1481</v>
      </c>
      <c r="K20" s="18">
        <f t="shared" si="5"/>
        <v>4782</v>
      </c>
      <c r="L20" s="19"/>
      <c r="M20" s="17"/>
      <c r="N20" s="48"/>
      <c r="O20" s="18">
        <f t="shared" si="4"/>
        <v>0</v>
      </c>
      <c r="P20" s="17"/>
      <c r="Q20" s="19"/>
      <c r="R20" s="23"/>
      <c r="S20" s="18">
        <f t="shared" si="1"/>
        <v>0</v>
      </c>
      <c r="T20" s="89">
        <f t="shared" si="2"/>
        <v>9790</v>
      </c>
    </row>
    <row r="21" spans="1:20">
      <c r="A21" s="34">
        <v>15</v>
      </c>
      <c r="B21" s="10" t="s">
        <v>4</v>
      </c>
      <c r="C21" s="91">
        <v>14613</v>
      </c>
      <c r="D21" s="25">
        <v>1486</v>
      </c>
      <c r="E21" s="17">
        <v>1273</v>
      </c>
      <c r="F21" s="17">
        <v>1492</v>
      </c>
      <c r="G21" s="18">
        <f t="shared" si="3"/>
        <v>4251</v>
      </c>
      <c r="H21" s="19">
        <v>1345</v>
      </c>
      <c r="I21" s="19">
        <v>1561</v>
      </c>
      <c r="J21" s="19">
        <v>1072</v>
      </c>
      <c r="K21" s="18">
        <f t="shared" si="5"/>
        <v>3978</v>
      </c>
      <c r="L21" s="19"/>
      <c r="M21" s="17"/>
      <c r="N21" s="48"/>
      <c r="O21" s="18">
        <f t="shared" si="4"/>
        <v>0</v>
      </c>
      <c r="P21" s="17"/>
      <c r="Q21" s="19"/>
      <c r="R21" s="23"/>
      <c r="S21" s="18">
        <f t="shared" si="1"/>
        <v>0</v>
      </c>
      <c r="T21" s="89">
        <f t="shared" si="2"/>
        <v>8229</v>
      </c>
    </row>
    <row r="22" spans="1:20">
      <c r="A22" s="34">
        <v>16</v>
      </c>
      <c r="B22" s="10" t="s">
        <v>46</v>
      </c>
      <c r="C22" s="91">
        <v>797</v>
      </c>
      <c r="D22" s="17">
        <v>59</v>
      </c>
      <c r="E22" s="17">
        <v>80</v>
      </c>
      <c r="F22" s="17">
        <v>90</v>
      </c>
      <c r="G22" s="18">
        <f t="shared" si="3"/>
        <v>229</v>
      </c>
      <c r="H22" s="19">
        <v>46</v>
      </c>
      <c r="I22" s="19">
        <v>97</v>
      </c>
      <c r="J22" s="19">
        <v>86</v>
      </c>
      <c r="K22" s="18">
        <f t="shared" si="5"/>
        <v>229</v>
      </c>
      <c r="L22" s="19"/>
      <c r="M22" s="17"/>
      <c r="N22" s="48"/>
      <c r="O22" s="18">
        <f t="shared" si="4"/>
        <v>0</v>
      </c>
      <c r="P22" s="17"/>
      <c r="Q22" s="19"/>
      <c r="R22" s="23"/>
      <c r="S22" s="18">
        <f t="shared" si="1"/>
        <v>0</v>
      </c>
      <c r="T22" s="89">
        <f t="shared" si="2"/>
        <v>458</v>
      </c>
    </row>
    <row r="23" spans="1:20">
      <c r="A23" s="34">
        <v>17</v>
      </c>
      <c r="B23" s="10" t="s">
        <v>47</v>
      </c>
      <c r="C23" s="91">
        <v>2620</v>
      </c>
      <c r="D23" s="17">
        <v>243</v>
      </c>
      <c r="E23" s="17">
        <v>223</v>
      </c>
      <c r="F23" s="17">
        <v>251</v>
      </c>
      <c r="G23" s="18">
        <f t="shared" si="3"/>
        <v>717</v>
      </c>
      <c r="H23" s="19">
        <v>242</v>
      </c>
      <c r="I23" s="19">
        <v>196</v>
      </c>
      <c r="J23" s="19">
        <v>239</v>
      </c>
      <c r="K23" s="18">
        <f t="shared" si="5"/>
        <v>677</v>
      </c>
      <c r="L23" s="19"/>
      <c r="M23" s="17"/>
      <c r="N23" s="48"/>
      <c r="O23" s="18">
        <f t="shared" si="4"/>
        <v>0</v>
      </c>
      <c r="P23" s="17"/>
      <c r="Q23" s="19"/>
      <c r="R23" s="23"/>
      <c r="S23" s="18">
        <f t="shared" si="1"/>
        <v>0</v>
      </c>
      <c r="T23" s="89">
        <f t="shared" si="2"/>
        <v>1394</v>
      </c>
    </row>
    <row r="24" spans="1:20">
      <c r="A24" s="34">
        <v>18</v>
      </c>
      <c r="B24" s="10" t="s">
        <v>48</v>
      </c>
      <c r="C24" s="91">
        <v>3094</v>
      </c>
      <c r="D24" s="17">
        <v>276</v>
      </c>
      <c r="E24" s="17">
        <v>305</v>
      </c>
      <c r="F24" s="17">
        <v>297</v>
      </c>
      <c r="G24" s="18">
        <f t="shared" si="3"/>
        <v>878</v>
      </c>
      <c r="H24" s="19">
        <v>243</v>
      </c>
      <c r="I24" s="19">
        <v>263</v>
      </c>
      <c r="J24" s="19">
        <v>231</v>
      </c>
      <c r="K24" s="18">
        <f t="shared" si="5"/>
        <v>737</v>
      </c>
      <c r="L24" s="19"/>
      <c r="M24" s="17"/>
      <c r="N24" s="48"/>
      <c r="O24" s="18">
        <f t="shared" si="4"/>
        <v>0</v>
      </c>
      <c r="P24" s="17"/>
      <c r="Q24" s="17"/>
      <c r="R24" s="23"/>
      <c r="S24" s="18">
        <f t="shared" si="1"/>
        <v>0</v>
      </c>
      <c r="T24" s="89">
        <f t="shared" si="2"/>
        <v>1615</v>
      </c>
    </row>
    <row r="25" spans="1:20">
      <c r="A25" s="34">
        <v>19</v>
      </c>
      <c r="B25" s="10" t="s">
        <v>49</v>
      </c>
      <c r="C25" s="91">
        <v>1118</v>
      </c>
      <c r="D25" s="17">
        <v>84</v>
      </c>
      <c r="E25" s="17">
        <v>90</v>
      </c>
      <c r="F25" s="17">
        <v>72</v>
      </c>
      <c r="G25" s="18">
        <f t="shared" si="3"/>
        <v>246</v>
      </c>
      <c r="H25" s="19">
        <v>89</v>
      </c>
      <c r="I25" s="19">
        <v>101</v>
      </c>
      <c r="J25" s="19">
        <v>92</v>
      </c>
      <c r="K25" s="18">
        <f t="shared" si="5"/>
        <v>282</v>
      </c>
      <c r="L25" s="19"/>
      <c r="M25" s="17"/>
      <c r="N25" s="48"/>
      <c r="O25" s="18">
        <f t="shared" si="4"/>
        <v>0</v>
      </c>
      <c r="P25" s="17"/>
      <c r="Q25" s="17"/>
      <c r="R25" s="23"/>
      <c r="S25" s="18">
        <f t="shared" si="1"/>
        <v>0</v>
      </c>
      <c r="T25" s="89">
        <f t="shared" si="2"/>
        <v>528</v>
      </c>
    </row>
    <row r="26" spans="1:20">
      <c r="A26" s="34">
        <v>20</v>
      </c>
      <c r="B26" s="10" t="s">
        <v>139</v>
      </c>
      <c r="C26" s="91">
        <v>902</v>
      </c>
      <c r="D26" s="17">
        <v>111</v>
      </c>
      <c r="E26" s="17">
        <v>80</v>
      </c>
      <c r="F26" s="17">
        <v>82</v>
      </c>
      <c r="G26" s="18">
        <f t="shared" si="3"/>
        <v>273</v>
      </c>
      <c r="H26" s="19">
        <v>107</v>
      </c>
      <c r="I26" s="19">
        <v>109</v>
      </c>
      <c r="J26" s="19">
        <v>69</v>
      </c>
      <c r="K26" s="18">
        <f t="shared" si="5"/>
        <v>285</v>
      </c>
      <c r="L26" s="19"/>
      <c r="M26" s="17"/>
      <c r="N26" s="48"/>
      <c r="O26" s="18">
        <f>+N26+M26+L26</f>
        <v>0</v>
      </c>
      <c r="P26" s="17"/>
      <c r="Q26" s="17"/>
      <c r="R26" s="48"/>
      <c r="S26" s="18">
        <f>+R26+Q26+P26</f>
        <v>0</v>
      </c>
      <c r="T26" s="89">
        <f t="shared" si="2"/>
        <v>558</v>
      </c>
    </row>
    <row r="27" spans="1:20">
      <c r="A27" s="34">
        <v>21</v>
      </c>
      <c r="B27" s="10" t="s">
        <v>50</v>
      </c>
      <c r="C27" s="91">
        <v>3064</v>
      </c>
      <c r="D27" s="17">
        <v>294</v>
      </c>
      <c r="E27" s="17">
        <v>278</v>
      </c>
      <c r="F27" s="17">
        <v>242</v>
      </c>
      <c r="G27" s="18">
        <f t="shared" si="3"/>
        <v>814</v>
      </c>
      <c r="H27" s="19">
        <v>271</v>
      </c>
      <c r="I27" s="19">
        <v>173</v>
      </c>
      <c r="J27" s="19">
        <v>244</v>
      </c>
      <c r="K27" s="18">
        <f t="shared" si="5"/>
        <v>688</v>
      </c>
      <c r="L27" s="19"/>
      <c r="M27" s="17"/>
      <c r="N27" s="48"/>
      <c r="O27" s="18">
        <f t="shared" si="4"/>
        <v>0</v>
      </c>
      <c r="P27" s="17"/>
      <c r="Q27" s="17"/>
      <c r="R27" s="23"/>
      <c r="S27" s="18">
        <f t="shared" si="1"/>
        <v>0</v>
      </c>
      <c r="T27" s="89">
        <f t="shared" si="2"/>
        <v>1502</v>
      </c>
    </row>
    <row r="28" spans="1:20">
      <c r="A28" s="34">
        <v>22</v>
      </c>
      <c r="B28" s="10" t="s">
        <v>51</v>
      </c>
      <c r="C28" s="91">
        <v>1798</v>
      </c>
      <c r="D28" s="17">
        <v>141</v>
      </c>
      <c r="E28" s="17">
        <v>127</v>
      </c>
      <c r="F28" s="17">
        <v>133</v>
      </c>
      <c r="G28" s="18">
        <f t="shared" si="3"/>
        <v>401</v>
      </c>
      <c r="H28" s="19">
        <v>115</v>
      </c>
      <c r="I28" s="19">
        <v>119</v>
      </c>
      <c r="J28" s="19">
        <v>94</v>
      </c>
      <c r="K28" s="18">
        <f t="shared" si="5"/>
        <v>328</v>
      </c>
      <c r="L28" s="19"/>
      <c r="M28" s="17"/>
      <c r="N28" s="48"/>
      <c r="O28" s="18">
        <f t="shared" si="4"/>
        <v>0</v>
      </c>
      <c r="P28" s="17"/>
      <c r="Q28" s="17"/>
      <c r="R28" s="23"/>
      <c r="S28" s="18">
        <f t="shared" si="1"/>
        <v>0</v>
      </c>
      <c r="T28" s="89">
        <f t="shared" si="2"/>
        <v>729</v>
      </c>
    </row>
    <row r="29" spans="1:20">
      <c r="A29" s="34">
        <v>23</v>
      </c>
      <c r="B29" s="10" t="s">
        <v>5</v>
      </c>
      <c r="C29" s="91">
        <v>7002</v>
      </c>
      <c r="D29" s="17">
        <v>670</v>
      </c>
      <c r="E29" s="17">
        <v>655</v>
      </c>
      <c r="F29" s="17">
        <v>459</v>
      </c>
      <c r="G29" s="18">
        <f t="shared" si="3"/>
        <v>1784</v>
      </c>
      <c r="H29" s="19">
        <v>684</v>
      </c>
      <c r="I29" s="19">
        <v>657</v>
      </c>
      <c r="J29" s="19">
        <v>592</v>
      </c>
      <c r="K29" s="18">
        <f t="shared" si="5"/>
        <v>1933</v>
      </c>
      <c r="L29" s="19"/>
      <c r="M29" s="17"/>
      <c r="N29" s="48"/>
      <c r="O29" s="18">
        <f t="shared" si="4"/>
        <v>0</v>
      </c>
      <c r="P29" s="17"/>
      <c r="Q29" s="17"/>
      <c r="R29" s="23"/>
      <c r="S29" s="18">
        <f t="shared" si="1"/>
        <v>0</v>
      </c>
      <c r="T29" s="89">
        <f t="shared" si="2"/>
        <v>3717</v>
      </c>
    </row>
    <row r="30" spans="1:20">
      <c r="A30" s="34">
        <v>24</v>
      </c>
      <c r="B30" s="10" t="s">
        <v>52</v>
      </c>
      <c r="C30" s="91">
        <v>2226</v>
      </c>
      <c r="D30" s="17">
        <v>199</v>
      </c>
      <c r="E30" s="17">
        <v>191</v>
      </c>
      <c r="F30" s="17">
        <v>173</v>
      </c>
      <c r="G30" s="18">
        <f t="shared" si="3"/>
        <v>563</v>
      </c>
      <c r="H30" s="19">
        <v>200</v>
      </c>
      <c r="I30" s="19">
        <v>189</v>
      </c>
      <c r="J30" s="19">
        <v>145</v>
      </c>
      <c r="K30" s="18">
        <f t="shared" si="5"/>
        <v>534</v>
      </c>
      <c r="L30" s="19"/>
      <c r="M30" s="17"/>
      <c r="N30" s="48"/>
      <c r="O30" s="18">
        <f t="shared" si="4"/>
        <v>0</v>
      </c>
      <c r="P30" s="17"/>
      <c r="Q30" s="17"/>
      <c r="R30" s="23"/>
      <c r="S30" s="18">
        <f t="shared" si="1"/>
        <v>0</v>
      </c>
      <c r="T30" s="89">
        <f t="shared" si="2"/>
        <v>1097</v>
      </c>
    </row>
    <row r="31" spans="1:20">
      <c r="A31" s="34">
        <v>25</v>
      </c>
      <c r="B31" s="10" t="s">
        <v>53</v>
      </c>
      <c r="C31" s="91">
        <v>5588</v>
      </c>
      <c r="D31" s="17">
        <v>383</v>
      </c>
      <c r="E31" s="17">
        <v>379</v>
      </c>
      <c r="F31" s="17">
        <v>390</v>
      </c>
      <c r="G31" s="18">
        <f t="shared" si="3"/>
        <v>1152</v>
      </c>
      <c r="H31" s="19">
        <v>428</v>
      </c>
      <c r="I31" s="19">
        <v>449</v>
      </c>
      <c r="J31" s="19">
        <v>388</v>
      </c>
      <c r="K31" s="18">
        <f t="shared" si="5"/>
        <v>1265</v>
      </c>
      <c r="L31" s="19"/>
      <c r="M31" s="17"/>
      <c r="N31" s="48"/>
      <c r="O31" s="18">
        <f t="shared" si="4"/>
        <v>0</v>
      </c>
      <c r="P31" s="17"/>
      <c r="Q31" s="17"/>
      <c r="R31" s="23"/>
      <c r="S31" s="18">
        <f t="shared" si="1"/>
        <v>0</v>
      </c>
      <c r="T31" s="89">
        <f t="shared" si="2"/>
        <v>2417</v>
      </c>
    </row>
    <row r="32" spans="1:20">
      <c r="A32" s="34">
        <v>26</v>
      </c>
      <c r="B32" s="10" t="s">
        <v>64</v>
      </c>
      <c r="C32" s="91">
        <v>134</v>
      </c>
      <c r="D32" s="17">
        <v>20</v>
      </c>
      <c r="E32" s="17">
        <v>15</v>
      </c>
      <c r="F32" s="17">
        <v>10</v>
      </c>
      <c r="G32" s="18">
        <f t="shared" si="3"/>
        <v>45</v>
      </c>
      <c r="H32" s="19">
        <v>19</v>
      </c>
      <c r="I32" s="17">
        <v>20</v>
      </c>
      <c r="J32" s="19">
        <v>10</v>
      </c>
      <c r="K32" s="18">
        <f>SUM(H32:J32)</f>
        <v>49</v>
      </c>
      <c r="L32" s="19"/>
      <c r="M32" s="17"/>
      <c r="N32" s="48"/>
      <c r="O32" s="18">
        <f>SUM(L32:N32)</f>
        <v>0</v>
      </c>
      <c r="P32" s="17"/>
      <c r="Q32" s="17"/>
      <c r="R32" s="48"/>
      <c r="S32" s="18">
        <f>SUM(P32:R32)</f>
        <v>0</v>
      </c>
      <c r="T32" s="89">
        <f t="shared" si="2"/>
        <v>94</v>
      </c>
    </row>
    <row r="33" spans="1:20">
      <c r="A33" s="34">
        <v>27</v>
      </c>
      <c r="B33" s="10" t="s">
        <v>67</v>
      </c>
      <c r="C33" s="91">
        <v>831</v>
      </c>
      <c r="D33" s="17">
        <v>70</v>
      </c>
      <c r="E33" s="17">
        <v>53</v>
      </c>
      <c r="F33" s="17">
        <v>59</v>
      </c>
      <c r="G33" s="18">
        <f t="shared" si="3"/>
        <v>182</v>
      </c>
      <c r="H33" s="19">
        <v>82</v>
      </c>
      <c r="I33" s="19">
        <v>61</v>
      </c>
      <c r="J33" s="19">
        <v>83</v>
      </c>
      <c r="K33" s="18">
        <f>SUM(H33:J33)</f>
        <v>226</v>
      </c>
      <c r="L33" s="19"/>
      <c r="M33" s="17"/>
      <c r="N33" s="48"/>
      <c r="O33" s="18">
        <f>SUM(L33:N33)</f>
        <v>0</v>
      </c>
      <c r="P33" s="17"/>
      <c r="Q33" s="17"/>
      <c r="R33" s="23"/>
      <c r="S33" s="18">
        <f>SUM(P33:R33)</f>
        <v>0</v>
      </c>
      <c r="T33" s="89">
        <f t="shared" si="2"/>
        <v>408</v>
      </c>
    </row>
    <row r="34" spans="1:20">
      <c r="A34" s="34">
        <v>28</v>
      </c>
      <c r="B34" s="10" t="s">
        <v>63</v>
      </c>
      <c r="C34" s="91">
        <v>2072</v>
      </c>
      <c r="D34" s="17">
        <v>201</v>
      </c>
      <c r="E34" s="17">
        <v>178</v>
      </c>
      <c r="F34" s="17">
        <v>147</v>
      </c>
      <c r="G34" s="18">
        <f t="shared" si="3"/>
        <v>526</v>
      </c>
      <c r="H34" s="19">
        <v>184</v>
      </c>
      <c r="I34" s="19">
        <v>176</v>
      </c>
      <c r="J34" s="19">
        <v>178</v>
      </c>
      <c r="K34" s="18">
        <f>SUM(H34:J34)</f>
        <v>538</v>
      </c>
      <c r="L34" s="19"/>
      <c r="M34" s="17"/>
      <c r="N34" s="48"/>
      <c r="O34" s="18">
        <f>SUM(L34:N34)</f>
        <v>0</v>
      </c>
      <c r="P34" s="17"/>
      <c r="Q34" s="17"/>
      <c r="R34" s="23"/>
      <c r="S34" s="18">
        <f>SUM(P34:R34)</f>
        <v>0</v>
      </c>
      <c r="T34" s="89">
        <f t="shared" si="2"/>
        <v>1064</v>
      </c>
    </row>
    <row r="35" spans="1:20">
      <c r="A35" s="34">
        <v>29</v>
      </c>
      <c r="B35" s="10" t="s">
        <v>54</v>
      </c>
      <c r="C35" s="91">
        <v>1013</v>
      </c>
      <c r="D35" s="17">
        <v>67</v>
      </c>
      <c r="E35" s="17">
        <v>102</v>
      </c>
      <c r="F35" s="17">
        <v>115</v>
      </c>
      <c r="G35" s="18">
        <f t="shared" si="3"/>
        <v>284</v>
      </c>
      <c r="H35" s="19">
        <v>77</v>
      </c>
      <c r="I35" s="19">
        <v>82</v>
      </c>
      <c r="J35" s="19">
        <v>72</v>
      </c>
      <c r="K35" s="18">
        <f t="shared" si="5"/>
        <v>231</v>
      </c>
      <c r="L35" s="19"/>
      <c r="M35" s="17"/>
      <c r="N35" s="48"/>
      <c r="O35" s="18">
        <f>SUM(L35:N35)</f>
        <v>0</v>
      </c>
      <c r="P35" s="17"/>
      <c r="Q35" s="19"/>
      <c r="R35" s="23"/>
      <c r="S35" s="18">
        <f t="shared" si="1"/>
        <v>0</v>
      </c>
      <c r="T35" s="89">
        <f t="shared" si="2"/>
        <v>515</v>
      </c>
    </row>
    <row r="36" spans="1:20">
      <c r="A36" s="34">
        <v>30</v>
      </c>
      <c r="B36" s="10" t="s">
        <v>55</v>
      </c>
      <c r="C36" s="91">
        <v>2827</v>
      </c>
      <c r="D36" s="17">
        <v>223</v>
      </c>
      <c r="E36" s="17">
        <v>286</v>
      </c>
      <c r="F36" s="17">
        <v>220</v>
      </c>
      <c r="G36" s="18">
        <f t="shared" si="3"/>
        <v>729</v>
      </c>
      <c r="H36" s="19">
        <v>201</v>
      </c>
      <c r="I36" s="19">
        <v>203</v>
      </c>
      <c r="J36" s="19">
        <v>193</v>
      </c>
      <c r="K36" s="18">
        <f t="shared" si="5"/>
        <v>597</v>
      </c>
      <c r="L36" s="19"/>
      <c r="M36" s="17"/>
      <c r="N36" s="48"/>
      <c r="O36" s="18">
        <f>L36+M36+N36</f>
        <v>0</v>
      </c>
      <c r="P36" s="17"/>
      <c r="Q36" s="19"/>
      <c r="R36" s="23"/>
      <c r="S36" s="18">
        <f t="shared" si="1"/>
        <v>0</v>
      </c>
      <c r="T36" s="89">
        <f t="shared" si="2"/>
        <v>1326</v>
      </c>
    </row>
    <row r="37" spans="1:20">
      <c r="A37" s="131" t="s">
        <v>6</v>
      </c>
      <c r="B37" s="132"/>
      <c r="C37" s="18">
        <f>SUM(C7:C36)</f>
        <v>121327</v>
      </c>
      <c r="D37" s="16">
        <f>SUM(D7:D36)</f>
        <v>10737</v>
      </c>
      <c r="E37" s="16">
        <f t="shared" ref="E37:S37" si="6">SUM(E7:E36)</f>
        <v>10371</v>
      </c>
      <c r="F37" s="16">
        <f t="shared" si="6"/>
        <v>9560</v>
      </c>
      <c r="G37" s="16">
        <f t="shared" si="6"/>
        <v>30668</v>
      </c>
      <c r="H37" s="16">
        <f t="shared" si="6"/>
        <v>10147</v>
      </c>
      <c r="I37" s="16">
        <f t="shared" si="6"/>
        <v>10239</v>
      </c>
      <c r="J37" s="16">
        <f t="shared" si="6"/>
        <v>9450</v>
      </c>
      <c r="K37" s="16">
        <f t="shared" si="6"/>
        <v>29836</v>
      </c>
      <c r="L37" s="16">
        <f t="shared" si="6"/>
        <v>0</v>
      </c>
      <c r="M37" s="16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16">
        <f t="shared" si="6"/>
        <v>0</v>
      </c>
      <c r="T37" s="46">
        <f>SUM(T7:T36)</f>
        <v>60504</v>
      </c>
    </row>
    <row r="38" spans="1:20" ht="6" customHeight="1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4"/>
    </row>
    <row r="39" spans="1:20">
      <c r="A39" s="35">
        <v>31</v>
      </c>
      <c r="B39" s="31" t="s">
        <v>8</v>
      </c>
      <c r="C39" s="91">
        <v>13236</v>
      </c>
      <c r="D39" s="109">
        <v>1111</v>
      </c>
      <c r="E39" s="110">
        <v>953</v>
      </c>
      <c r="F39" s="110">
        <v>1031</v>
      </c>
      <c r="G39" s="28">
        <f t="shared" ref="G39:G58" si="7">SUM(D39:F39)</f>
        <v>3095</v>
      </c>
      <c r="H39" s="9">
        <v>1024</v>
      </c>
      <c r="I39" s="9">
        <v>1141</v>
      </c>
      <c r="J39" s="9">
        <v>1026</v>
      </c>
      <c r="K39" s="28">
        <f>SUM(H39:J39)</f>
        <v>3191</v>
      </c>
      <c r="L39" s="9"/>
      <c r="M39" s="9"/>
      <c r="N39" s="27"/>
      <c r="O39" s="28">
        <f t="shared" ref="O39:O58" si="8">SUM(L39:N39)</f>
        <v>0</v>
      </c>
      <c r="P39" s="27"/>
      <c r="Q39" s="27"/>
      <c r="R39" s="9"/>
      <c r="S39" s="28">
        <f t="shared" ref="S39:S58" si="9">SUM(P39:R39)</f>
        <v>0</v>
      </c>
      <c r="T39" s="89">
        <f t="shared" ref="T39:T58" si="10">SUM(G39+K39+O39+S39)</f>
        <v>6286</v>
      </c>
    </row>
    <row r="40" spans="1:20">
      <c r="A40" s="35">
        <v>32</v>
      </c>
      <c r="B40" s="7" t="s">
        <v>12</v>
      </c>
      <c r="C40" s="91">
        <v>141</v>
      </c>
      <c r="D40" s="110">
        <v>10</v>
      </c>
      <c r="E40" s="110">
        <v>16</v>
      </c>
      <c r="F40" s="110">
        <v>13</v>
      </c>
      <c r="G40" s="28">
        <f t="shared" si="7"/>
        <v>39</v>
      </c>
      <c r="H40" s="84">
        <v>10</v>
      </c>
      <c r="I40" s="44">
        <v>15</v>
      </c>
      <c r="J40" s="37">
        <v>13</v>
      </c>
      <c r="K40" s="28">
        <f>H40+I40+J40</f>
        <v>38</v>
      </c>
      <c r="L40" s="44"/>
      <c r="M40" s="44"/>
      <c r="N40" s="44"/>
      <c r="O40" s="28">
        <f>L40+M40+N40</f>
        <v>0</v>
      </c>
      <c r="P40" s="37"/>
      <c r="Q40" s="44"/>
      <c r="R40" s="37"/>
      <c r="S40" s="28">
        <f>P40+Q40+R40</f>
        <v>0</v>
      </c>
      <c r="T40" s="89">
        <f t="shared" si="10"/>
        <v>77</v>
      </c>
    </row>
    <row r="41" spans="1:20">
      <c r="A41" s="35">
        <v>33</v>
      </c>
      <c r="B41" s="7" t="s">
        <v>31</v>
      </c>
      <c r="C41" s="91">
        <v>1855</v>
      </c>
      <c r="D41" s="110">
        <v>163</v>
      </c>
      <c r="E41" s="110">
        <v>156</v>
      </c>
      <c r="F41" s="110">
        <v>159</v>
      </c>
      <c r="G41" s="28">
        <f t="shared" si="7"/>
        <v>478</v>
      </c>
      <c r="H41" s="37">
        <v>153</v>
      </c>
      <c r="I41" s="37">
        <v>159</v>
      </c>
      <c r="J41" s="37">
        <v>142</v>
      </c>
      <c r="K41" s="28">
        <f>H41+I41+J41</f>
        <v>454</v>
      </c>
      <c r="L41" s="37"/>
      <c r="M41" s="44"/>
      <c r="N41" s="37"/>
      <c r="O41" s="28">
        <f>L41+M41+N41</f>
        <v>0</v>
      </c>
      <c r="P41" s="44"/>
      <c r="Q41" s="44"/>
      <c r="R41" s="37"/>
      <c r="S41" s="28">
        <f>P41+Q41+R41</f>
        <v>0</v>
      </c>
      <c r="T41" s="89">
        <f t="shared" si="10"/>
        <v>932</v>
      </c>
    </row>
    <row r="42" spans="1:20">
      <c r="A42" s="35">
        <v>34</v>
      </c>
      <c r="B42" s="7" t="s">
        <v>30</v>
      </c>
      <c r="C42" s="91">
        <v>1982</v>
      </c>
      <c r="D42" s="110">
        <v>157</v>
      </c>
      <c r="E42" s="110">
        <v>172</v>
      </c>
      <c r="F42" s="110">
        <v>148</v>
      </c>
      <c r="G42" s="28">
        <f t="shared" si="7"/>
        <v>477</v>
      </c>
      <c r="H42" s="37">
        <v>160</v>
      </c>
      <c r="I42" s="37">
        <v>156</v>
      </c>
      <c r="J42" s="37">
        <v>143</v>
      </c>
      <c r="K42" s="28">
        <f>H42+I42+J42</f>
        <v>459</v>
      </c>
      <c r="L42" s="37"/>
      <c r="M42" s="44"/>
      <c r="N42" s="37"/>
      <c r="O42" s="28">
        <f>L42+M42+N42</f>
        <v>0</v>
      </c>
      <c r="P42" s="44"/>
      <c r="Q42" s="44"/>
      <c r="R42" s="37"/>
      <c r="S42" s="28">
        <f>P42+Q42+R42</f>
        <v>0</v>
      </c>
      <c r="T42" s="89">
        <f t="shared" si="10"/>
        <v>936</v>
      </c>
    </row>
    <row r="43" spans="1:20">
      <c r="A43" s="35">
        <v>35</v>
      </c>
      <c r="B43" s="7" t="s">
        <v>11</v>
      </c>
      <c r="C43" s="91">
        <v>160</v>
      </c>
      <c r="D43" s="110">
        <v>17</v>
      </c>
      <c r="E43" s="110">
        <v>18</v>
      </c>
      <c r="F43" s="110">
        <v>11</v>
      </c>
      <c r="G43" s="28">
        <f t="shared" si="7"/>
        <v>46</v>
      </c>
      <c r="H43" s="37">
        <f>SUM(H44+H45)</f>
        <v>9</v>
      </c>
      <c r="I43" s="37">
        <f>SUM(I44+I45)</f>
        <v>13</v>
      </c>
      <c r="J43" s="37">
        <f>SUM(J44+J45)</f>
        <v>6</v>
      </c>
      <c r="K43" s="28">
        <f>H43+I43+J43</f>
        <v>28</v>
      </c>
      <c r="L43" s="37">
        <f>SUM(L44+L45)</f>
        <v>0</v>
      </c>
      <c r="M43" s="44">
        <f>SUM(M44+M45)</f>
        <v>0</v>
      </c>
      <c r="N43" s="44">
        <f>SUM(N44+N45)</f>
        <v>0</v>
      </c>
      <c r="O43" s="28">
        <f>L43+M43+N43</f>
        <v>0</v>
      </c>
      <c r="P43" s="37">
        <f>SUM(P44+P45)</f>
        <v>0</v>
      </c>
      <c r="Q43" s="44">
        <f>SUM(Q44+Q45)</f>
        <v>0</v>
      </c>
      <c r="R43" s="37">
        <f>SUM(R44+R45)</f>
        <v>0</v>
      </c>
      <c r="S43" s="28">
        <f>P43+Q43+R43</f>
        <v>0</v>
      </c>
      <c r="T43" s="89">
        <f t="shared" si="10"/>
        <v>74</v>
      </c>
    </row>
    <row r="44" spans="1:20">
      <c r="A44" s="35">
        <v>36</v>
      </c>
      <c r="B44" s="7" t="s">
        <v>71</v>
      </c>
      <c r="C44" s="91">
        <v>121</v>
      </c>
      <c r="D44" s="108">
        <v>13</v>
      </c>
      <c r="E44" s="110">
        <v>15</v>
      </c>
      <c r="F44" s="110">
        <v>11</v>
      </c>
      <c r="G44" s="28">
        <f t="shared" si="7"/>
        <v>39</v>
      </c>
      <c r="H44" s="9">
        <v>9</v>
      </c>
      <c r="I44" s="9">
        <v>13</v>
      </c>
      <c r="J44" s="9">
        <v>6</v>
      </c>
      <c r="K44" s="28">
        <f t="shared" ref="K44:K58" si="11">SUM(H44:J44)</f>
        <v>28</v>
      </c>
      <c r="L44" s="38"/>
      <c r="M44" s="44"/>
      <c r="N44" s="44"/>
      <c r="O44" s="28">
        <f t="shared" si="8"/>
        <v>0</v>
      </c>
      <c r="P44" s="37"/>
      <c r="Q44" s="37"/>
      <c r="R44" s="84"/>
      <c r="S44" s="28">
        <f t="shared" si="9"/>
        <v>0</v>
      </c>
      <c r="T44" s="89">
        <f t="shared" si="10"/>
        <v>67</v>
      </c>
    </row>
    <row r="45" spans="1:20">
      <c r="A45" s="35">
        <v>37</v>
      </c>
      <c r="B45" s="7" t="s">
        <v>10</v>
      </c>
      <c r="C45" s="91">
        <v>39</v>
      </c>
      <c r="D45" s="109">
        <v>4</v>
      </c>
      <c r="E45" s="110">
        <v>3</v>
      </c>
      <c r="F45" s="110">
        <v>0</v>
      </c>
      <c r="G45" s="28">
        <f t="shared" si="7"/>
        <v>7</v>
      </c>
      <c r="H45" s="9">
        <v>0</v>
      </c>
      <c r="I45" s="9">
        <v>0</v>
      </c>
      <c r="J45" s="9">
        <v>0</v>
      </c>
      <c r="K45" s="28">
        <f t="shared" si="11"/>
        <v>0</v>
      </c>
      <c r="L45" s="27"/>
      <c r="M45" s="27"/>
      <c r="N45" s="27"/>
      <c r="O45" s="28">
        <f t="shared" si="8"/>
        <v>0</v>
      </c>
      <c r="P45" s="9"/>
      <c r="Q45" s="9"/>
      <c r="R45" s="85"/>
      <c r="S45" s="28">
        <f>SUM(P45:R45)</f>
        <v>0</v>
      </c>
      <c r="T45" s="89">
        <f t="shared" si="10"/>
        <v>7</v>
      </c>
    </row>
    <row r="46" spans="1:20">
      <c r="A46" s="35">
        <v>38</v>
      </c>
      <c r="B46" s="7" t="s">
        <v>66</v>
      </c>
      <c r="C46" s="91">
        <v>29</v>
      </c>
      <c r="D46" s="110">
        <v>1</v>
      </c>
      <c r="E46" s="110">
        <v>3</v>
      </c>
      <c r="F46" s="110">
        <v>6</v>
      </c>
      <c r="G46" s="28">
        <f>SUM(D46:F46)</f>
        <v>10</v>
      </c>
      <c r="H46" s="27">
        <v>3</v>
      </c>
      <c r="I46" s="27">
        <v>3</v>
      </c>
      <c r="J46" s="27">
        <v>2</v>
      </c>
      <c r="K46" s="28">
        <f>H46+I46+J46</f>
        <v>8</v>
      </c>
      <c r="L46" s="27"/>
      <c r="M46" s="27"/>
      <c r="N46" s="27"/>
      <c r="O46" s="28">
        <f>L46+M46+N46</f>
        <v>0</v>
      </c>
      <c r="P46" s="9"/>
      <c r="Q46" s="27"/>
      <c r="R46" s="85"/>
      <c r="S46" s="28">
        <f>P46+Q46+R46</f>
        <v>0</v>
      </c>
      <c r="T46" s="89">
        <f t="shared" si="10"/>
        <v>18</v>
      </c>
    </row>
    <row r="47" spans="1:20">
      <c r="A47" s="35">
        <v>39</v>
      </c>
      <c r="B47" s="7" t="s">
        <v>72</v>
      </c>
      <c r="C47" s="91">
        <v>1675</v>
      </c>
      <c r="D47" s="110">
        <v>146</v>
      </c>
      <c r="E47" s="110">
        <v>136</v>
      </c>
      <c r="F47" s="110">
        <v>131</v>
      </c>
      <c r="G47" s="28">
        <f t="shared" si="7"/>
        <v>413</v>
      </c>
      <c r="H47" s="9">
        <v>154</v>
      </c>
      <c r="I47" s="9">
        <v>169</v>
      </c>
      <c r="J47" s="9">
        <v>149</v>
      </c>
      <c r="K47" s="28">
        <f t="shared" si="11"/>
        <v>472</v>
      </c>
      <c r="L47" s="9"/>
      <c r="M47" s="27"/>
      <c r="N47" s="27"/>
      <c r="O47" s="28">
        <f t="shared" si="8"/>
        <v>0</v>
      </c>
      <c r="P47" s="27"/>
      <c r="Q47" s="9"/>
      <c r="R47" s="9"/>
      <c r="S47" s="28">
        <f t="shared" si="9"/>
        <v>0</v>
      </c>
      <c r="T47" s="89">
        <f t="shared" si="10"/>
        <v>885</v>
      </c>
    </row>
    <row r="48" spans="1:20">
      <c r="A48" s="35">
        <v>40</v>
      </c>
      <c r="B48" s="7" t="s">
        <v>59</v>
      </c>
      <c r="C48" s="91">
        <v>3983</v>
      </c>
      <c r="D48" s="110">
        <v>378</v>
      </c>
      <c r="E48" s="110">
        <v>366</v>
      </c>
      <c r="F48" s="110">
        <v>374</v>
      </c>
      <c r="G48" s="28">
        <f t="shared" si="7"/>
        <v>1118</v>
      </c>
      <c r="H48" s="9">
        <v>436</v>
      </c>
      <c r="I48" s="9">
        <v>423</v>
      </c>
      <c r="J48" s="9">
        <v>393</v>
      </c>
      <c r="K48" s="28">
        <f t="shared" si="11"/>
        <v>1252</v>
      </c>
      <c r="L48" s="9"/>
      <c r="M48" s="27"/>
      <c r="N48" s="27"/>
      <c r="O48" s="28">
        <f t="shared" si="8"/>
        <v>0</v>
      </c>
      <c r="P48" s="27"/>
      <c r="Q48" s="9"/>
      <c r="R48" s="9"/>
      <c r="S48" s="28">
        <f t="shared" si="9"/>
        <v>0</v>
      </c>
      <c r="T48" s="89">
        <f t="shared" si="10"/>
        <v>2370</v>
      </c>
    </row>
    <row r="49" spans="1:21">
      <c r="A49" s="35">
        <v>41</v>
      </c>
      <c r="B49" s="7" t="s">
        <v>73</v>
      </c>
      <c r="C49" s="91">
        <v>449</v>
      </c>
      <c r="D49" s="107">
        <v>58</v>
      </c>
      <c r="E49" s="110">
        <v>44</v>
      </c>
      <c r="F49" s="110">
        <v>37</v>
      </c>
      <c r="G49" s="28">
        <f t="shared" si="7"/>
        <v>139</v>
      </c>
      <c r="H49" s="9">
        <v>51</v>
      </c>
      <c r="I49" s="9">
        <v>58</v>
      </c>
      <c r="J49" s="9">
        <v>33</v>
      </c>
      <c r="K49" s="28">
        <f t="shared" si="11"/>
        <v>142</v>
      </c>
      <c r="L49" s="9"/>
      <c r="M49" s="27"/>
      <c r="N49" s="27"/>
      <c r="O49" s="28">
        <f t="shared" si="8"/>
        <v>0</v>
      </c>
      <c r="P49" s="27"/>
      <c r="Q49" s="9"/>
      <c r="R49" s="9"/>
      <c r="S49" s="28">
        <f t="shared" si="9"/>
        <v>0</v>
      </c>
      <c r="T49" s="89">
        <f t="shared" si="10"/>
        <v>281</v>
      </c>
    </row>
    <row r="50" spans="1:21">
      <c r="A50" s="35">
        <v>42</v>
      </c>
      <c r="B50" s="7" t="s">
        <v>65</v>
      </c>
      <c r="C50" s="91">
        <v>1654</v>
      </c>
      <c r="D50" s="110">
        <v>174</v>
      </c>
      <c r="E50" s="110">
        <v>164</v>
      </c>
      <c r="F50" s="110">
        <v>141</v>
      </c>
      <c r="G50" s="28">
        <f t="shared" si="7"/>
        <v>479</v>
      </c>
      <c r="H50" s="26">
        <v>198</v>
      </c>
      <c r="I50" s="26">
        <v>181</v>
      </c>
      <c r="J50" s="26">
        <v>123</v>
      </c>
      <c r="K50" s="28">
        <f t="shared" si="11"/>
        <v>502</v>
      </c>
      <c r="L50" s="29"/>
      <c r="M50" s="27"/>
      <c r="N50" s="27"/>
      <c r="O50" s="28">
        <f t="shared" si="8"/>
        <v>0</v>
      </c>
      <c r="P50" s="27"/>
      <c r="Q50" s="9"/>
      <c r="R50" s="9"/>
      <c r="S50" s="28">
        <f t="shared" si="9"/>
        <v>0</v>
      </c>
      <c r="T50" s="89">
        <f t="shared" si="10"/>
        <v>981</v>
      </c>
    </row>
    <row r="51" spans="1:21">
      <c r="A51" s="35">
        <v>43</v>
      </c>
      <c r="B51" s="7" t="s">
        <v>137</v>
      </c>
      <c r="C51" s="91">
        <v>680</v>
      </c>
      <c r="D51" s="110">
        <v>157</v>
      </c>
      <c r="E51" s="110">
        <v>215</v>
      </c>
      <c r="F51" s="110">
        <v>192</v>
      </c>
      <c r="G51" s="28">
        <f t="shared" si="7"/>
        <v>564</v>
      </c>
      <c r="H51" s="26">
        <v>189</v>
      </c>
      <c r="I51" s="26">
        <v>212</v>
      </c>
      <c r="J51" s="26">
        <v>183</v>
      </c>
      <c r="K51" s="111">
        <f t="shared" si="11"/>
        <v>584</v>
      </c>
      <c r="L51" s="29"/>
      <c r="M51" s="27"/>
      <c r="N51" s="27"/>
      <c r="O51" s="28">
        <f>+L51+M51+N51</f>
        <v>0</v>
      </c>
      <c r="P51" s="27"/>
      <c r="Q51" s="9"/>
      <c r="R51" s="9"/>
      <c r="S51" s="28">
        <f>+R51+Q51+P51</f>
        <v>0</v>
      </c>
      <c r="T51" s="89">
        <f t="shared" si="10"/>
        <v>1148</v>
      </c>
    </row>
    <row r="52" spans="1:21">
      <c r="A52" s="35">
        <v>44</v>
      </c>
      <c r="B52" s="7" t="s">
        <v>138</v>
      </c>
      <c r="C52" s="91">
        <v>2658</v>
      </c>
      <c r="D52" s="110">
        <v>410</v>
      </c>
      <c r="E52" s="110">
        <v>459</v>
      </c>
      <c r="F52" s="110">
        <v>450</v>
      </c>
      <c r="G52" s="28">
        <f t="shared" si="7"/>
        <v>1319</v>
      </c>
      <c r="H52" s="26">
        <v>450</v>
      </c>
      <c r="I52" s="26">
        <v>454</v>
      </c>
      <c r="J52" s="26">
        <v>413</v>
      </c>
      <c r="K52" s="111">
        <f t="shared" si="11"/>
        <v>1317</v>
      </c>
      <c r="L52" s="29"/>
      <c r="M52" s="27"/>
      <c r="N52" s="27"/>
      <c r="O52" s="28">
        <f>+N52+M52+L52</f>
        <v>0</v>
      </c>
      <c r="P52" s="27"/>
      <c r="Q52" s="9"/>
      <c r="R52" s="9"/>
      <c r="S52" s="28">
        <f>+R52+Q52+P52</f>
        <v>0</v>
      </c>
      <c r="T52" s="89">
        <f t="shared" si="10"/>
        <v>2636</v>
      </c>
    </row>
    <row r="53" spans="1:21">
      <c r="A53" s="35">
        <v>45</v>
      </c>
      <c r="B53" s="7" t="s">
        <v>9</v>
      </c>
      <c r="C53" s="91">
        <v>34551</v>
      </c>
      <c r="D53" s="110">
        <v>3041</v>
      </c>
      <c r="E53" s="110">
        <v>2918</v>
      </c>
      <c r="F53" s="110">
        <v>2946</v>
      </c>
      <c r="G53" s="28">
        <f t="shared" si="7"/>
        <v>8905</v>
      </c>
      <c r="H53" s="26">
        <v>3507</v>
      </c>
      <c r="I53" s="26">
        <v>3467</v>
      </c>
      <c r="J53" s="26">
        <v>3157</v>
      </c>
      <c r="K53" s="28">
        <f t="shared" si="11"/>
        <v>10131</v>
      </c>
      <c r="L53" s="29"/>
      <c r="M53" s="27"/>
      <c r="N53" s="27"/>
      <c r="O53" s="28">
        <f t="shared" si="8"/>
        <v>0</v>
      </c>
      <c r="P53" s="27"/>
      <c r="Q53" s="9"/>
      <c r="R53" s="9"/>
      <c r="S53" s="28">
        <f t="shared" si="9"/>
        <v>0</v>
      </c>
      <c r="T53" s="89">
        <f t="shared" si="10"/>
        <v>19036</v>
      </c>
    </row>
    <row r="54" spans="1:21">
      <c r="A54" s="35">
        <v>46</v>
      </c>
      <c r="B54" s="7" t="s">
        <v>56</v>
      </c>
      <c r="C54" s="91">
        <v>127566</v>
      </c>
      <c r="D54" s="110">
        <v>5147</v>
      </c>
      <c r="E54" s="110">
        <v>5536</v>
      </c>
      <c r="F54" s="110">
        <v>6416</v>
      </c>
      <c r="G54" s="28">
        <f t="shared" si="7"/>
        <v>17099</v>
      </c>
      <c r="H54" s="27">
        <v>6578</v>
      </c>
      <c r="I54" s="27">
        <v>6318</v>
      </c>
      <c r="J54" s="27">
        <v>5556</v>
      </c>
      <c r="K54" s="28">
        <f>H54+I54+J54</f>
        <v>18452</v>
      </c>
      <c r="L54" s="27"/>
      <c r="M54" s="27"/>
      <c r="N54" s="27"/>
      <c r="O54" s="28">
        <f>L54+M54+N54</f>
        <v>0</v>
      </c>
      <c r="P54" s="27"/>
      <c r="Q54" s="27"/>
      <c r="R54" s="27"/>
      <c r="S54" s="28">
        <f>SUM(P54:R54)</f>
        <v>0</v>
      </c>
      <c r="T54" s="89">
        <f t="shared" si="10"/>
        <v>35551</v>
      </c>
    </row>
    <row r="55" spans="1:21">
      <c r="A55" s="35">
        <v>47</v>
      </c>
      <c r="B55" s="7" t="s">
        <v>35</v>
      </c>
      <c r="C55" s="91">
        <v>506</v>
      </c>
      <c r="D55" s="107">
        <v>34</v>
      </c>
      <c r="E55" s="110">
        <v>49</v>
      </c>
      <c r="F55" s="110">
        <v>35</v>
      </c>
      <c r="G55" s="28">
        <f t="shared" si="7"/>
        <v>118</v>
      </c>
      <c r="H55" s="27">
        <v>47</v>
      </c>
      <c r="I55" s="27">
        <v>34</v>
      </c>
      <c r="J55" s="27">
        <v>34</v>
      </c>
      <c r="K55" s="45">
        <f>H55+I55+J55</f>
        <v>115</v>
      </c>
      <c r="L55" s="29"/>
      <c r="M55" s="27"/>
      <c r="N55" s="27"/>
      <c r="O55" s="28">
        <f>L55+M55+N55</f>
        <v>0</v>
      </c>
      <c r="P55" s="9"/>
      <c r="Q55" s="27"/>
      <c r="R55" s="27"/>
      <c r="S55" s="28">
        <f>P55+Q55+R55</f>
        <v>0</v>
      </c>
      <c r="T55" s="89">
        <f t="shared" si="10"/>
        <v>233</v>
      </c>
    </row>
    <row r="56" spans="1:21">
      <c r="A56" s="35">
        <v>48</v>
      </c>
      <c r="B56" s="36" t="s">
        <v>74</v>
      </c>
      <c r="C56" s="91">
        <v>54</v>
      </c>
      <c r="D56" s="110">
        <v>5</v>
      </c>
      <c r="E56" s="110">
        <v>4</v>
      </c>
      <c r="F56" s="110">
        <v>2</v>
      </c>
      <c r="G56" s="28">
        <f t="shared" si="7"/>
        <v>11</v>
      </c>
      <c r="H56" s="27">
        <v>1</v>
      </c>
      <c r="I56" s="27">
        <v>2</v>
      </c>
      <c r="J56" s="27">
        <v>1</v>
      </c>
      <c r="K56" s="45">
        <f>H56+I56+J56</f>
        <v>4</v>
      </c>
      <c r="L56" s="29"/>
      <c r="M56" s="27"/>
      <c r="N56" s="27"/>
      <c r="O56" s="28">
        <f>SUM(L56:N56)</f>
        <v>0</v>
      </c>
      <c r="P56" s="9"/>
      <c r="Q56" s="27"/>
      <c r="R56" s="27"/>
      <c r="S56" s="28">
        <f>SUM(P56:R56)</f>
        <v>0</v>
      </c>
      <c r="T56" s="89">
        <f t="shared" si="10"/>
        <v>15</v>
      </c>
    </row>
    <row r="57" spans="1:21">
      <c r="A57" s="35">
        <v>49</v>
      </c>
      <c r="B57" s="31" t="s">
        <v>75</v>
      </c>
      <c r="C57" s="91">
        <v>18</v>
      </c>
      <c r="D57" s="110">
        <v>1</v>
      </c>
      <c r="E57" s="110">
        <v>2</v>
      </c>
      <c r="F57" s="110">
        <v>1</v>
      </c>
      <c r="G57" s="28">
        <f t="shared" si="7"/>
        <v>4</v>
      </c>
      <c r="H57" s="27">
        <v>0</v>
      </c>
      <c r="I57" s="27">
        <v>3</v>
      </c>
      <c r="J57" s="27">
        <v>2</v>
      </c>
      <c r="K57" s="28">
        <f t="shared" si="11"/>
        <v>5</v>
      </c>
      <c r="L57" s="27"/>
      <c r="M57" s="27"/>
      <c r="N57" s="27"/>
      <c r="O57" s="28">
        <f t="shared" si="8"/>
        <v>0</v>
      </c>
      <c r="P57" s="26"/>
      <c r="Q57" s="27"/>
      <c r="R57" s="27"/>
      <c r="S57" s="28">
        <f t="shared" si="9"/>
        <v>0</v>
      </c>
      <c r="T57" s="89">
        <f t="shared" si="10"/>
        <v>9</v>
      </c>
    </row>
    <row r="58" spans="1:21" ht="15.75" thickBot="1">
      <c r="A58" s="102">
        <v>50</v>
      </c>
      <c r="B58" s="7" t="s">
        <v>32</v>
      </c>
      <c r="C58" s="19">
        <v>2032</v>
      </c>
      <c r="D58" s="113">
        <v>108</v>
      </c>
      <c r="E58" s="112">
        <v>74</v>
      </c>
      <c r="F58" s="112">
        <v>80</v>
      </c>
      <c r="G58" s="28">
        <f t="shared" si="7"/>
        <v>262</v>
      </c>
      <c r="H58" s="9">
        <v>140</v>
      </c>
      <c r="I58" s="9">
        <v>140</v>
      </c>
      <c r="J58" s="9">
        <v>258</v>
      </c>
      <c r="K58" s="28">
        <f t="shared" si="11"/>
        <v>538</v>
      </c>
      <c r="L58" s="47"/>
      <c r="M58" s="27"/>
      <c r="N58" s="27"/>
      <c r="O58" s="28">
        <f t="shared" si="8"/>
        <v>0</v>
      </c>
      <c r="P58" s="9"/>
      <c r="Q58" s="9"/>
      <c r="R58" s="27"/>
      <c r="S58" s="28">
        <f t="shared" si="9"/>
        <v>0</v>
      </c>
      <c r="T58" s="89">
        <f t="shared" si="10"/>
        <v>800</v>
      </c>
    </row>
    <row r="59" spans="1:21">
      <c r="A59" s="119" t="s">
        <v>141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</row>
    <row r="60" spans="1:21">
      <c r="A60" s="115"/>
      <c r="B60" s="95"/>
      <c r="C60" s="99"/>
      <c r="D60" s="99"/>
      <c r="E60" s="99"/>
      <c r="F60" s="99"/>
      <c r="G60" s="99"/>
      <c r="H60" s="99"/>
      <c r="I60" s="99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3"/>
    </row>
    <row r="61" spans="1:21">
      <c r="A61" s="94"/>
      <c r="B61" s="95"/>
      <c r="C61" s="99"/>
      <c r="D61" s="99"/>
      <c r="E61" s="99"/>
      <c r="F61" s="99"/>
      <c r="G61" s="99"/>
      <c r="H61" s="99"/>
      <c r="I61" s="99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3"/>
    </row>
    <row r="62" spans="1:21">
      <c r="A62" s="94"/>
      <c r="B62" s="95"/>
      <c r="C62" s="99"/>
      <c r="D62" s="99"/>
      <c r="E62" s="99"/>
      <c r="F62" s="99"/>
      <c r="G62" s="99"/>
      <c r="H62" s="99"/>
      <c r="I62" s="99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3"/>
    </row>
    <row r="63" spans="1:21">
      <c r="A63" s="94"/>
      <c r="B63" s="95"/>
      <c r="C63" s="99"/>
      <c r="D63" s="99"/>
      <c r="E63" s="99"/>
      <c r="F63" s="99"/>
      <c r="G63" s="99"/>
      <c r="H63" s="99"/>
      <c r="I63" s="99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3"/>
    </row>
    <row r="64" spans="1:21">
      <c r="A64" s="94"/>
      <c r="B64" s="95"/>
      <c r="C64" s="99"/>
      <c r="D64" s="99"/>
      <c r="E64" s="99"/>
      <c r="F64" s="99"/>
      <c r="G64" s="99"/>
      <c r="H64" s="99"/>
      <c r="I64" s="99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3"/>
    </row>
    <row r="65" spans="1:24">
      <c r="A65" s="94"/>
      <c r="B65" s="95"/>
      <c r="C65" s="99"/>
      <c r="D65" s="99"/>
      <c r="E65" s="99"/>
      <c r="F65" s="99"/>
      <c r="G65" s="99"/>
      <c r="H65" s="99"/>
      <c r="I65" s="99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3"/>
    </row>
    <row r="66" spans="1:24" ht="17.25" customHeight="1">
      <c r="A66" s="14"/>
      <c r="B66" s="14"/>
      <c r="C66" s="100"/>
      <c r="D66" s="100"/>
      <c r="E66" s="100"/>
      <c r="F66" s="100"/>
      <c r="G66" s="100"/>
      <c r="H66" s="100"/>
      <c r="I66" s="100"/>
      <c r="J66" s="100"/>
      <c r="K66" s="100"/>
      <c r="L66" s="14"/>
      <c r="M66" s="14"/>
      <c r="N66" s="14"/>
      <c r="O66" s="14"/>
      <c r="P66" s="14"/>
      <c r="Q66" s="14"/>
      <c r="R66" s="14"/>
      <c r="S66" s="14"/>
      <c r="T66" s="14"/>
      <c r="U66" s="3"/>
    </row>
    <row r="67" spans="1:24" ht="17.25" customHeight="1">
      <c r="A67" s="14"/>
      <c r="B67" s="14"/>
      <c r="C67" s="100"/>
      <c r="D67" s="188"/>
      <c r="E67" s="188"/>
      <c r="F67" s="188"/>
      <c r="G67" s="188"/>
      <c r="H67" s="100"/>
      <c r="I67" s="100"/>
      <c r="J67" s="100"/>
      <c r="K67" s="100"/>
      <c r="L67" s="14"/>
      <c r="M67" s="14"/>
      <c r="N67" s="14"/>
      <c r="O67" s="14"/>
      <c r="P67" s="151"/>
      <c r="Q67" s="151"/>
      <c r="R67" s="151"/>
      <c r="S67" s="151"/>
      <c r="T67" s="151"/>
      <c r="U67" s="3"/>
    </row>
    <row r="68" spans="1:24" ht="17.25" customHeight="1">
      <c r="A68" s="14"/>
      <c r="B68" s="103"/>
      <c r="C68" s="3"/>
      <c r="D68" s="189"/>
      <c r="E68" s="189"/>
      <c r="F68" s="189"/>
      <c r="G68" s="189"/>
      <c r="H68" s="104"/>
      <c r="I68" s="189"/>
      <c r="J68" s="189"/>
      <c r="K68" s="189"/>
      <c r="L68" s="189"/>
      <c r="M68" s="189"/>
      <c r="N68" s="104"/>
      <c r="O68" s="103"/>
      <c r="P68" s="190"/>
      <c r="Q68" s="190"/>
      <c r="R68" s="190"/>
      <c r="S68" s="190"/>
      <c r="T68" s="190"/>
      <c r="U68" s="3"/>
    </row>
    <row r="69" spans="1:24" ht="17.25" customHeight="1">
      <c r="A69" s="14"/>
      <c r="B69" s="106"/>
      <c r="C69" s="3"/>
      <c r="D69" s="116"/>
      <c r="E69" s="116"/>
      <c r="F69" s="116"/>
      <c r="G69" s="116"/>
      <c r="H69" s="105"/>
      <c r="I69" s="116"/>
      <c r="J69" s="116"/>
      <c r="K69" s="116"/>
      <c r="L69" s="116"/>
      <c r="M69" s="116"/>
      <c r="N69" s="97"/>
      <c r="O69" s="114"/>
      <c r="P69" s="116"/>
      <c r="Q69" s="116"/>
      <c r="R69" s="116"/>
      <c r="S69" s="116"/>
      <c r="T69" s="116"/>
      <c r="U69" s="3"/>
    </row>
    <row r="70" spans="1:24" s="14" customFormat="1" ht="17.25" customHeight="1">
      <c r="C70" s="100"/>
      <c r="D70" s="100"/>
      <c r="E70" s="100"/>
      <c r="G70" s="100"/>
      <c r="H70" s="100"/>
    </row>
    <row r="71" spans="1:24">
      <c r="A71" s="14"/>
      <c r="B71" s="14"/>
      <c r="C71" s="100"/>
      <c r="D71" s="100"/>
      <c r="E71" s="100"/>
      <c r="F71" s="100"/>
      <c r="G71" s="100"/>
      <c r="H71" s="100"/>
      <c r="I71" s="100"/>
      <c r="J71" s="100"/>
      <c r="K71" s="100"/>
      <c r="L71" s="14"/>
      <c r="M71" s="14"/>
      <c r="N71" s="14"/>
      <c r="O71" s="14"/>
      <c r="P71" s="14"/>
      <c r="Q71" s="14"/>
      <c r="R71" s="14"/>
      <c r="S71" s="14"/>
      <c r="T71" s="14"/>
      <c r="U71" s="3"/>
    </row>
    <row r="72" spans="1:24">
      <c r="A72" s="14"/>
      <c r="B72" s="14"/>
      <c r="C72" s="100"/>
      <c r="D72" s="101"/>
      <c r="E72" s="101"/>
      <c r="F72" s="101"/>
      <c r="G72" s="101"/>
      <c r="H72" s="100"/>
      <c r="I72" s="100"/>
      <c r="J72" s="100"/>
      <c r="K72" s="100"/>
      <c r="L72" s="14"/>
      <c r="M72" s="14"/>
      <c r="N72" s="14"/>
      <c r="O72" s="14"/>
      <c r="P72" s="14"/>
      <c r="Q72" s="14"/>
      <c r="R72" s="14"/>
      <c r="S72" s="14"/>
      <c r="T72" s="14"/>
      <c r="U72" s="3"/>
    </row>
    <row r="73" spans="1:24" ht="17.25">
      <c r="A73" s="92"/>
      <c r="B73" s="93"/>
      <c r="D73" s="96"/>
      <c r="E73" s="96"/>
      <c r="F73" s="96"/>
      <c r="G73" s="96"/>
      <c r="H73" s="96"/>
      <c r="I73" s="96"/>
      <c r="M73" s="103"/>
      <c r="N73" s="103"/>
      <c r="O73" s="103"/>
      <c r="P73" s="103"/>
      <c r="Q73" s="103"/>
      <c r="S73" s="3"/>
      <c r="T73" s="3"/>
    </row>
    <row r="74" spans="1:24" ht="17.25">
      <c r="A74" s="3"/>
      <c r="B74" s="93"/>
      <c r="D74" s="97"/>
      <c r="E74" s="97"/>
      <c r="F74" s="97"/>
      <c r="G74" s="97"/>
      <c r="H74" s="97"/>
      <c r="I74" s="97"/>
      <c r="K74" s="98"/>
      <c r="L74" s="98"/>
      <c r="M74" s="98"/>
      <c r="N74" s="98"/>
      <c r="O74" s="98"/>
      <c r="P74" s="98"/>
      <c r="S74" s="3"/>
      <c r="T74" s="3"/>
    </row>
    <row r="75" spans="1:24" ht="17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104"/>
      <c r="X75" s="103"/>
    </row>
    <row r="76" spans="1:24" ht="17.25">
      <c r="T76" s="105"/>
      <c r="X76" s="98"/>
    </row>
    <row r="77" spans="1:24">
      <c r="T77" s="100"/>
      <c r="X77" s="14"/>
    </row>
  </sheetData>
  <sortState ref="B39:F56">
    <sortCondition ref="B39:B56"/>
  </sortState>
  <mergeCells count="39">
    <mergeCell ref="L5:L6"/>
    <mergeCell ref="P67:T67"/>
    <mergeCell ref="P68:T68"/>
    <mergeCell ref="P69:T69"/>
    <mergeCell ref="I68:M68"/>
    <mergeCell ref="I69:M69"/>
    <mergeCell ref="R5:R6"/>
    <mergeCell ref="D4:G4"/>
    <mergeCell ref="C3:T3"/>
    <mergeCell ref="A1:T1"/>
    <mergeCell ref="A2:T2"/>
    <mergeCell ref="A3:A6"/>
    <mergeCell ref="B3:B4"/>
    <mergeCell ref="H4:K4"/>
    <mergeCell ref="L4:O4"/>
    <mergeCell ref="P4:S4"/>
    <mergeCell ref="T4:T6"/>
    <mergeCell ref="B5:B6"/>
    <mergeCell ref="D5:D6"/>
    <mergeCell ref="E5:E6"/>
    <mergeCell ref="Q5:Q6"/>
    <mergeCell ref="S5:S6"/>
    <mergeCell ref="K5:K6"/>
    <mergeCell ref="D67:G67"/>
    <mergeCell ref="D68:G68"/>
    <mergeCell ref="D69:G69"/>
    <mergeCell ref="M5:M6"/>
    <mergeCell ref="A59:T59"/>
    <mergeCell ref="P5:P6"/>
    <mergeCell ref="A38:T38"/>
    <mergeCell ref="N5:N6"/>
    <mergeCell ref="O5:O6"/>
    <mergeCell ref="F5:F6"/>
    <mergeCell ref="G5:G6"/>
    <mergeCell ref="H5:H6"/>
    <mergeCell ref="I5:I6"/>
    <mergeCell ref="A37:B37"/>
    <mergeCell ref="J5:J6"/>
    <mergeCell ref="C4:C6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3"/>
      <c r="U1" s="13"/>
      <c r="V1" s="13"/>
      <c r="W1" s="13"/>
      <c r="X1" s="13"/>
      <c r="Y1" s="13"/>
      <c r="Z1" s="13"/>
      <c r="AA1" s="13"/>
    </row>
    <row r="2" spans="1:28" ht="18" customHeight="1">
      <c r="A2" s="153" t="s">
        <v>76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8" ht="21.75" customHeight="1" thickBot="1">
      <c r="A3" s="154" t="s">
        <v>133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8" ht="15.75" customHeight="1" thickBot="1">
      <c r="A4" s="144" t="s">
        <v>1</v>
      </c>
      <c r="B4" s="155" t="s">
        <v>2</v>
      </c>
      <c r="C4" s="157" t="s">
        <v>134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8"/>
    </row>
    <row r="5" spans="1:28" ht="17.25" customHeight="1" thickBot="1">
      <c r="A5" s="145"/>
      <c r="B5" s="156"/>
      <c r="C5" s="159" t="s">
        <v>17</v>
      </c>
      <c r="D5" s="159"/>
      <c r="E5" s="159"/>
      <c r="F5" s="160"/>
      <c r="G5" s="161" t="s">
        <v>18</v>
      </c>
      <c r="H5" s="159"/>
      <c r="I5" s="159"/>
      <c r="J5" s="160"/>
      <c r="K5" s="162" t="s">
        <v>19</v>
      </c>
      <c r="L5" s="163"/>
      <c r="M5" s="163"/>
      <c r="N5" s="164"/>
      <c r="O5" s="162" t="s">
        <v>20</v>
      </c>
      <c r="P5" s="163"/>
      <c r="Q5" s="163"/>
      <c r="R5" s="164"/>
      <c r="S5" s="165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45"/>
      <c r="B6" s="167" t="s">
        <v>56</v>
      </c>
      <c r="C6" s="170" t="s">
        <v>21</v>
      </c>
      <c r="D6" s="170" t="s">
        <v>22</v>
      </c>
      <c r="E6" s="170" t="s">
        <v>23</v>
      </c>
      <c r="F6" s="174" t="s">
        <v>16</v>
      </c>
      <c r="G6" s="175" t="s">
        <v>13</v>
      </c>
      <c r="H6" s="175" t="s">
        <v>14</v>
      </c>
      <c r="I6" s="175" t="s">
        <v>15</v>
      </c>
      <c r="J6" s="176" t="s">
        <v>16</v>
      </c>
      <c r="K6" s="152" t="s">
        <v>24</v>
      </c>
      <c r="L6" s="152" t="s">
        <v>25</v>
      </c>
      <c r="M6" s="152" t="s">
        <v>26</v>
      </c>
      <c r="N6" s="169" t="s">
        <v>16</v>
      </c>
      <c r="O6" s="152" t="s">
        <v>27</v>
      </c>
      <c r="P6" s="152" t="s">
        <v>28</v>
      </c>
      <c r="Q6" s="152" t="s">
        <v>29</v>
      </c>
      <c r="R6" s="169" t="s">
        <v>16</v>
      </c>
      <c r="S6" s="134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45"/>
      <c r="B7" s="168"/>
      <c r="C7" s="128"/>
      <c r="D7" s="128"/>
      <c r="E7" s="128"/>
      <c r="F7" s="130"/>
      <c r="G7" s="118"/>
      <c r="H7" s="118"/>
      <c r="I7" s="118"/>
      <c r="J7" s="126"/>
      <c r="K7" s="118"/>
      <c r="L7" s="118"/>
      <c r="M7" s="118"/>
      <c r="N7" s="126"/>
      <c r="O7" s="118"/>
      <c r="P7" s="118"/>
      <c r="Q7" s="118"/>
      <c r="R7" s="126"/>
      <c r="S7" s="166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>
      <c r="A15" s="171" t="s">
        <v>83</v>
      </c>
      <c r="B15" s="172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>
      <c r="A16" s="173" t="s">
        <v>1</v>
      </c>
      <c r="B16" s="149" t="s">
        <v>9</v>
      </c>
      <c r="C16" s="170" t="s">
        <v>21</v>
      </c>
      <c r="D16" s="170" t="s">
        <v>22</v>
      </c>
      <c r="E16" s="170" t="s">
        <v>23</v>
      </c>
      <c r="F16" s="174" t="s">
        <v>16</v>
      </c>
      <c r="G16" s="175" t="s">
        <v>13</v>
      </c>
      <c r="H16" s="175" t="s">
        <v>14</v>
      </c>
      <c r="I16" s="175" t="s">
        <v>15</v>
      </c>
      <c r="J16" s="169" t="s">
        <v>16</v>
      </c>
      <c r="K16" s="175" t="s">
        <v>24</v>
      </c>
      <c r="L16" s="175" t="s">
        <v>25</v>
      </c>
      <c r="M16" s="175" t="s">
        <v>26</v>
      </c>
      <c r="N16" s="169" t="s">
        <v>16</v>
      </c>
      <c r="O16" s="175" t="s">
        <v>27</v>
      </c>
      <c r="P16" s="175" t="s">
        <v>28</v>
      </c>
      <c r="Q16" s="175" t="s">
        <v>29</v>
      </c>
      <c r="R16" s="179" t="s">
        <v>16</v>
      </c>
      <c r="S16" s="177" t="s">
        <v>7</v>
      </c>
    </row>
    <row r="17" spans="1:19" ht="15" customHeight="1" thickBot="1">
      <c r="A17" s="145"/>
      <c r="B17" s="150"/>
      <c r="C17" s="128"/>
      <c r="D17" s="128"/>
      <c r="E17" s="128"/>
      <c r="F17" s="130"/>
      <c r="G17" s="118"/>
      <c r="H17" s="118"/>
      <c r="I17" s="118"/>
      <c r="J17" s="126"/>
      <c r="K17" s="118"/>
      <c r="L17" s="118"/>
      <c r="M17" s="118"/>
      <c r="N17" s="126"/>
      <c r="O17" s="118"/>
      <c r="P17" s="118"/>
      <c r="Q17" s="118"/>
      <c r="R17" s="180"/>
      <c r="S17" s="178"/>
    </row>
    <row r="18" spans="1:19" ht="28.5" customHeight="1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>
      <c r="B69" s="183"/>
      <c r="C69" s="183"/>
      <c r="D69" s="183"/>
      <c r="E69" s="183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>
      <c r="F71" s="8"/>
      <c r="G71" s="49"/>
      <c r="H71" s="49"/>
      <c r="I71" s="49"/>
      <c r="J71" s="49"/>
      <c r="K71" s="49"/>
      <c r="L71" s="49"/>
      <c r="M71" s="15"/>
      <c r="N71" s="184"/>
      <c r="O71" s="184"/>
      <c r="P71" s="184"/>
      <c r="Q71" s="184"/>
      <c r="R71" s="184"/>
    </row>
    <row r="72" spans="1:19" ht="17.25">
      <c r="B72" s="185" t="s">
        <v>58</v>
      </c>
      <c r="C72" s="185"/>
      <c r="D72" s="185"/>
      <c r="E72" s="185"/>
      <c r="F72" s="15"/>
      <c r="H72" s="41"/>
      <c r="I72" s="41"/>
      <c r="J72" s="41"/>
      <c r="K72" s="41"/>
      <c r="M72" s="15"/>
      <c r="N72" s="185" t="s">
        <v>68</v>
      </c>
      <c r="O72" s="185"/>
      <c r="P72" s="185"/>
      <c r="Q72" s="185"/>
      <c r="R72" s="185"/>
      <c r="S72" s="42"/>
    </row>
    <row r="73" spans="1:19" ht="17.25">
      <c r="B73" s="186" t="s">
        <v>57</v>
      </c>
      <c r="C73" s="186"/>
      <c r="D73" s="186"/>
      <c r="E73" s="186"/>
      <c r="G73" s="40"/>
      <c r="H73" s="187" t="s">
        <v>61</v>
      </c>
      <c r="I73" s="187"/>
      <c r="J73" s="187"/>
      <c r="K73" s="187"/>
      <c r="L73" s="42"/>
      <c r="M73" s="42"/>
      <c r="N73" s="186" t="s">
        <v>69</v>
      </c>
      <c r="O73" s="186"/>
      <c r="P73" s="186"/>
      <c r="Q73" s="186"/>
      <c r="R73" s="186"/>
      <c r="S73" s="12"/>
    </row>
    <row r="74" spans="1:19" ht="17.25">
      <c r="A74" s="81"/>
      <c r="B74" s="32"/>
      <c r="H74" s="181" t="s">
        <v>62</v>
      </c>
      <c r="I74" s="181"/>
      <c r="J74" s="181"/>
      <c r="K74" s="181"/>
      <c r="L74" s="12"/>
      <c r="M74" s="12"/>
    </row>
    <row r="75" spans="1:19">
      <c r="A75" s="81"/>
      <c r="B75" s="33"/>
    </row>
    <row r="76" spans="1:19">
      <c r="A76" s="81"/>
      <c r="B76" s="33"/>
    </row>
    <row r="77" spans="1:19">
      <c r="E77" s="182"/>
      <c r="F77" s="182"/>
      <c r="O77" s="82"/>
      <c r="P77" s="82"/>
    </row>
    <row r="79" spans="1:19">
      <c r="P79" s="80"/>
      <c r="S79" s="8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ireyesbrito</cp:lastModifiedBy>
  <cp:lastPrinted>2024-02-22T19:13:55Z</cp:lastPrinted>
  <dcterms:created xsi:type="dcterms:W3CDTF">2019-07-02T16:17:43Z</dcterms:created>
  <dcterms:modified xsi:type="dcterms:W3CDTF">2024-07-18T17:48:33Z</dcterms:modified>
</cp:coreProperties>
</file>