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155"/>
  </bookViews>
  <sheets>
    <sheet name="ENERO-MARZO" sheetId="1" r:id="rId1"/>
  </sheets>
  <definedNames>
    <definedName name="_xlnm.Print_Area" localSheetId="0">'ENERO-MARZO'!$A$1:$J$47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1" l="1"/>
  <c r="B43" i="1" l="1"/>
  <c r="B42" i="1"/>
  <c r="I29" i="1" l="1"/>
  <c r="J29" i="1"/>
  <c r="I25" i="1" l="1"/>
</calcChain>
</file>

<file path=xl/sharedStrings.xml><?xml version="1.0" encoding="utf-8"?>
<sst xmlns="http://schemas.openxmlformats.org/spreadsheetml/2006/main" count="79" uniqueCount="79">
  <si>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</si>
  <si>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</si>
  <si>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</si>
  <si>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</si>
  <si>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</si>
  <si>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</si>
  <si>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</si>
  <si>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</si>
  <si>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</si>
  <si>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</si>
  <si>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</si>
  <si>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</si>
  <si>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</si>
  <si>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</si>
  <si>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</si>
  <si>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</si>
  <si>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</si>
  <si>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</si>
  <si>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</si>
  <si>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</si>
  <si>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</si>
  <si>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</si>
  <si>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</si>
  <si>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</si>
  <si>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</si>
  <si>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</si>
  <si>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</si>
  <si>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</si>
  <si>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</si>
  <si>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</si>
  <si>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</si>
  <si>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</si>
  <si>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</si>
  <si>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</si>
  <si>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</si>
  <si>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</si>
  <si>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</si>
  <si>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</si>
  <si>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</si>
  <si>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</si>
  <si>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</si>
  <si>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</si>
  <si>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</si>
  <si>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</si>
  <si>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</si>
  <si>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</si>
  <si>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</si>
  <si>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</si>
  <si>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Número de atenciones por tipo de servicio</t>
  </si>
  <si>
    <t>I -Información Institucional</t>
  </si>
  <si>
    <t xml:space="preserve">  </t>
  </si>
  <si>
    <t>Presupuesto Aprobado:</t>
  </si>
  <si>
    <t>Presupuesto Modificado:</t>
  </si>
  <si>
    <t>Total del devengado:</t>
  </si>
  <si>
    <t xml:space="preserve"> </t>
  </si>
  <si>
    <t>Programación Trimestral</t>
  </si>
  <si>
    <t>Departamento Administrativo Financiero</t>
  </si>
  <si>
    <t>Gestion de los recursos para maximizar la eficiencia en los servicios</t>
  </si>
  <si>
    <t xml:space="preserve">La ejecución física y financiera de los planes complementarios no fue ejecutada en su totalidad. </t>
  </si>
  <si>
    <t>Ejecución Trimestral</t>
  </si>
  <si>
    <t>Ser reconocida como una institución modelo de excelencia en la prestación de servicios de salud, que garantice la fidelización de nuestros usuarios, apoyados de forma sostenible en los resultados financieros y el uso eficiente de las tecnologías.</t>
  </si>
  <si>
    <t>Somos una reconocida prestadora de servicios de salud del sector magisterial, que proporciona atención médica integral, humanizada y de calidad, garantizando el equilibrio financiero, la formación del talento humano y el compromiso con el medio ambiente, para la satisfacción de los usuarios.</t>
  </si>
  <si>
    <t>HOSPITAL DOCENTE SEMMA SANTO DOMINGO</t>
  </si>
  <si>
    <t>ADMINISTRADORA DE RIESGOS DE SALUD SEGURO MEDICO PARA MAESTROS</t>
  </si>
  <si>
    <t>01-MINISTERIO DE EDUCACION</t>
  </si>
  <si>
    <t>Gestionar los Recursos Humanos, Administrativos y Financieros de manera eficiente.</t>
  </si>
  <si>
    <t xml:space="preserve">Dirigir y coordianar el procesamiento de las operaciones administrativas y financieras de la institución, velando por el cumplimiento de las políticas, normas y procedimientos establecidos.  </t>
  </si>
  <si>
    <t>2.1.1</t>
  </si>
  <si>
    <t>Fortalecer el sistema de gestión administrativa.</t>
  </si>
  <si>
    <t xml:space="preserve"> Población magisterial y sus dependientes</t>
  </si>
  <si>
    <t xml:space="preserve">Gestion de los recursos humanos, administrativos y financieros </t>
  </si>
  <si>
    <t>Manejar y Controlar los Inventarios, garantizar la actualizacion de lops registros contables con informaciones confiables y oportunas, realizar procesos de compras apegados a la normas legales</t>
  </si>
  <si>
    <t>La gestión eficiente de los recursos  mejorando la productividad y el rendimiento de los empleados, lo que mejora  de manera eficiente, que contribuyan al logro de la misión y visión institucional, así como la rendición de cuentas como garantía de la transparencia.</t>
  </si>
  <si>
    <t>1. Consultas médicas: Los médicos y especialistas ofrecen consultas a los pacientes para evaluar su estado de salud y proporcionar diagnósticos y tratamientos adecuados.</t>
  </si>
  <si>
    <t>Plantea la atención en el nivel especializado, ofertando los servicios de consulta, emergencias, hospitalización y diagnósticos que garantice la pronta recuperación y satisfacción del ciudadano que utilizan los servicios del Hospital Docente SEMMA Santo Domingo</t>
  </si>
  <si>
    <t>Licda. Aracelis Del Jesus</t>
  </si>
  <si>
    <t>1. Servicios médicos: Los médicos y especialistas ofrecen consultas a los pacientes para evaluar su estado de salud y proporcionar diagnósticos y tratamientos adecuados.</t>
  </si>
  <si>
    <t xml:space="preserve">Se programó realizar 30,000, atenciones para el primer trimestre del año 2023, se logró ejecutar 32,248 atenciones, lo que representó más del 0.9302 % de la meta programada. </t>
  </si>
  <si>
    <t>Informe de Evaluación de las Metas Físicas-Financieras                                                                                                                            (1er Trimestre 2023) ENERO-FEBRERO Y MARZO 2023 HDSSD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</si>
</sst>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$&quot;#,##0.00;[Red]\-&quot;$&quot;#,##0.00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Segoe UI"/>
      <family val="2"/>
    </font>
    <font>
      <i/>
      <sz val="11"/>
      <color theme="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5" fillId="8" borderId="29" xfId="0" applyFont="1" applyFill="1" applyBorder="1" applyAlignment="1">
      <alignment horizontal="center" vertical="center" wrapText="1" readingOrder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166" fontId="16" fillId="0" borderId="27" xfId="0" applyNumberFormat="1" applyFont="1" applyBorder="1" applyAlignment="1" applyProtection="1">
      <alignment horizontal="center" vertical="center" wrapText="1" readingOrder="1"/>
      <protection locked="0"/>
    </xf>
    <xf numFmtId="167" fontId="16" fillId="0" borderId="27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7" xfId="2" applyNumberFormat="1" applyFont="1" applyFill="1" applyBorder="1" applyAlignment="1" applyProtection="1">
      <alignment horizontal="center" vertical="center" wrapText="1" readingOrder="1"/>
      <protection locked="0"/>
    </xf>
    <xf numFmtId="168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6" fillId="0" borderId="27" xfId="0" applyFont="1" applyBorder="1" applyAlignment="1" applyProtection="1">
      <alignment vertical="center" wrapText="1"/>
      <protection locked="0"/>
    </xf>
    <xf numFmtId="0" fontId="11" fillId="0" borderId="22" xfId="0" applyFont="1" applyBorder="1" applyProtection="1">
      <protection locked="0"/>
    </xf>
    <xf numFmtId="39" fontId="11" fillId="0" borderId="22" xfId="0" applyNumberFormat="1" applyFont="1" applyBorder="1" applyProtection="1">
      <protection locked="0"/>
    </xf>
    <xf numFmtId="164" fontId="11" fillId="0" borderId="22" xfId="0" applyNumberFormat="1" applyFont="1" applyBorder="1" applyProtection="1"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20" fillId="0" borderId="0" xfId="0" applyFont="1" applyAlignment="1">
      <alignment horizontal="left" vertical="center" wrapText="1" indent="1"/>
    </xf>
    <xf numFmtId="0" fontId="18" fillId="0" borderId="36" xfId="0" applyFont="1" applyBorder="1" applyAlignment="1">
      <alignment horizontal="left" vertical="center" wrapText="1"/>
    </xf>
    <xf numFmtId="49" fontId="0" fillId="0" borderId="22" xfId="0" quotePrefix="1" applyNumberFormat="1" applyFont="1" applyBorder="1" applyAlignment="1" applyProtection="1">
      <alignment horizontal="left" vertical="top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1" fillId="9" borderId="22" xfId="0" applyFont="1" applyFill="1" applyBorder="1" applyAlignment="1" applyProtection="1">
      <alignment horizontal="left" vertical="top" wrapText="1"/>
      <protection locked="0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5" xfId="2" applyNumberFormat="1" applyFont="1" applyFill="1" applyBorder="1" applyAlignment="1" applyProtection="1">
      <alignment horizontal="center" vertical="center" wrapText="1" readingOrder="1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0" fontId="14" fillId="8" borderId="27" xfId="0" applyFont="1" applyFill="1" applyBorder="1" applyAlignment="1">
      <alignment horizontal="center" vertical="center" wrapText="1" readingOrder="1"/>
    </xf>
    <xf numFmtId="0" fontId="11" fillId="6" borderId="27" xfId="0" applyFont="1" applyFill="1" applyBorder="1" applyAlignment="1">
      <alignment vertical="top" wrapText="1"/>
    </xf>
    <xf numFmtId="0" fontId="11" fillId="6" borderId="28" xfId="0" applyFont="1" applyFill="1" applyBorder="1" applyAlignment="1">
      <alignment vertical="top" wrapText="1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2" fontId="21" fillId="0" borderId="32" xfId="0" applyNumberFormat="1" applyFont="1" applyBorder="1" applyAlignment="1" applyProtection="1">
      <alignment horizontal="left" vertical="top" wrapText="1"/>
      <protection locked="0"/>
    </xf>
    <xf numFmtId="2" fontId="21" fillId="0" borderId="33" xfId="0" applyNumberFormat="1" applyFont="1" applyBorder="1" applyAlignment="1" applyProtection="1">
      <alignment horizontal="left" vertical="top" wrapText="1"/>
      <protection locked="0"/>
    </xf>
    <xf numFmtId="2" fontId="21" fillId="0" borderId="34" xfId="0" applyNumberFormat="1" applyFont="1" applyBorder="1" applyAlignment="1" applyProtection="1">
      <alignment horizontal="left" vertical="top" wrapText="1"/>
      <protection locked="0"/>
    </xf>
    <xf numFmtId="2" fontId="21" fillId="0" borderId="19" xfId="0" applyNumberFormat="1" applyFont="1" applyBorder="1" applyAlignment="1" applyProtection="1">
      <alignment horizontal="left" vertical="top" wrapText="1"/>
      <protection locked="0"/>
    </xf>
    <xf numFmtId="2" fontId="21" fillId="0" borderId="20" xfId="0" applyNumberFormat="1" applyFont="1" applyBorder="1" applyAlignment="1" applyProtection="1">
      <alignment horizontal="left" vertical="top" wrapText="1"/>
      <protection locked="0"/>
    </xf>
    <xf numFmtId="2" fontId="21" fillId="0" borderId="21" xfId="0" applyNumberFormat="1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36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24" fillId="9" borderId="22" xfId="0" applyFont="1" applyFill="1" applyBorder="1" applyAlignment="1" applyProtection="1">
      <alignment horizontal="left" vertical="top" wrapText="1"/>
      <protection locked="0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21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top"/>
    </xf>
    <xf numFmtId="0" fontId="21" fillId="0" borderId="20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20" xfId="0" applyFont="1" applyBorder="1" applyAlignment="1" applyProtection="1">
      <alignment vertical="top" wrapText="1"/>
      <protection locked="0"/>
    </xf>
    <xf numFmtId="0" fontId="23" fillId="0" borderId="21" xfId="0" applyFont="1" applyBorder="1" applyAlignment="1" applyProtection="1">
      <alignment vertical="top" wrapText="1"/>
      <protection locked="0"/>
    </xf>
    <xf numFmtId="0" fontId="8" fillId="5" borderId="32" xfId="0" applyFont="1" applyFill="1" applyBorder="1" applyAlignment="1">
      <alignment horizontal="left" vertical="center" wrapText="1"/>
    </xf>
    <xf numFmtId="0" fontId="8" fillId="5" borderId="33" xfId="0" applyFont="1" applyFill="1" applyBorder="1" applyAlignment="1">
      <alignment horizontal="left" vertical="center" wrapText="1"/>
    </xf>
    <xf numFmtId="0" fontId="8" fillId="5" borderId="34" xfId="0" applyFont="1" applyFill="1" applyBorder="1" applyAlignment="1">
      <alignment horizontal="left" vertical="center" wrapText="1"/>
    </xf>
    <xf numFmtId="0" fontId="7" fillId="4" borderId="37" xfId="0" applyFont="1" applyFill="1" applyBorder="1" applyAlignment="1">
      <alignment horizontal="left" vertical="center"/>
    </xf>
    <xf numFmtId="0" fontId="7" fillId="4" borderId="36" xfId="0" applyFont="1" applyFill="1" applyBorder="1" applyAlignment="1">
      <alignment horizontal="left" vertical="center"/>
    </xf>
    <xf numFmtId="0" fontId="7" fillId="4" borderId="38" xfId="0" applyFont="1" applyFill="1" applyBorder="1" applyAlignment="1">
      <alignment horizontal="left" vertical="center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21" fillId="0" borderId="38" xfId="0" applyFont="1" applyBorder="1" applyAlignment="1" applyProtection="1">
      <alignment horizontal="left" vertical="center" wrapText="1"/>
      <protection locked="0"/>
    </xf>
    <xf numFmtId="0" fontId="21" fillId="0" borderId="32" xfId="0" applyFont="1" applyBorder="1" applyAlignment="1" applyProtection="1">
      <alignment horizontal="left" vertical="center" wrapText="1"/>
      <protection locked="0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13" fillId="6" borderId="35" xfId="0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i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1" justifyLastLine="0" shrinkToFit="0" readingOrder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xmlns="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  <xdr:twoCellAnchor editAs="oneCell">
    <xdr:from>
      <xdr:col>4</xdr:col>
      <xdr:colOff>704850</xdr:colOff>
      <xdr:row>40</xdr:row>
      <xdr:rowOff>257175</xdr:rowOff>
    </xdr:from>
    <xdr:to>
      <xdr:col>8</xdr:col>
      <xdr:colOff>834390</xdr:colOff>
      <xdr:row>47</xdr:row>
      <xdr:rowOff>48387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12249150"/>
          <a:ext cx="3520440" cy="15819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28:J29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>
      <calculatedColumnFormula>+Tabla1[[#This Row],[Física 
(E)]]/Tabla1[[#This Row],[Física
(C)]]</calculatedColumnFormula>
    </tableColumn>
    <tableColumn id="8" name="Financiero _x000a_(%) _x000a_H=F/D" dataDxfId="0">
      <calculatedColumnFormula>+Tabla1[[#This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Normal="100" workbookViewId="0">
      <selection activeCell="L43" sqref="L43"/>
    </sheetView>
  </sheetViews>
  <sheetFormatPr baseColWidth="10" defaultRowHeight="15" x14ac:dyDescent="0.25"/>
  <cols>
    <col min="1" max="1" width="23" style="6" customWidth="1"/>
    <col min="2" max="2" width="16.140625" style="6" customWidth="1"/>
    <col min="3" max="9" width="12.7109375" style="6" customWidth="1"/>
    <col min="10" max="10" width="12.5703125" style="6" customWidth="1"/>
    <col min="11" max="11" width="11.42578125" style="6" hidden="1" customWidth="1"/>
  </cols>
  <sheetData>
    <row r="1" spans="1:11" ht="38.25" customHeight="1" thickBot="1" x14ac:dyDescent="0.3">
      <c r="A1" s="15"/>
      <c r="B1" s="58" t="s">
        <v>78</v>
      </c>
      <c r="C1" s="59"/>
      <c r="D1" s="59"/>
      <c r="E1" s="59"/>
      <c r="F1" s="59"/>
      <c r="G1" s="59"/>
      <c r="H1" s="59"/>
      <c r="I1" s="59"/>
      <c r="J1" s="60"/>
      <c r="K1" s="1"/>
    </row>
    <row r="2" spans="1:11" ht="21.75" thickBot="1" x14ac:dyDescent="0.3">
      <c r="A2" s="16"/>
      <c r="B2" s="61" t="s">
        <v>0</v>
      </c>
      <c r="C2" s="62"/>
      <c r="D2" s="61" t="s">
        <v>1</v>
      </c>
      <c r="E2" s="62"/>
      <c r="F2" s="62"/>
      <c r="G2" s="62"/>
      <c r="H2" s="63"/>
      <c r="I2" s="2" t="s">
        <v>2</v>
      </c>
      <c r="J2" s="3" t="s">
        <v>3</v>
      </c>
      <c r="K2" s="1"/>
    </row>
    <row r="3" spans="1:11" ht="21.75" thickBot="1" x14ac:dyDescent="0.3">
      <c r="A3" s="17"/>
      <c r="B3" s="64" t="s">
        <v>4</v>
      </c>
      <c r="C3" s="65"/>
      <c r="D3" s="64"/>
      <c r="E3" s="65"/>
      <c r="F3" s="65"/>
      <c r="G3" s="65"/>
      <c r="H3" s="66"/>
      <c r="I3" s="20"/>
      <c r="J3" s="21"/>
      <c r="K3" s="1"/>
    </row>
    <row r="4" spans="1:11" x14ac:dyDescent="0.25">
      <c r="A4" s="48"/>
      <c r="B4" s="49"/>
      <c r="C4" s="49"/>
      <c r="D4" s="50"/>
      <c r="E4" s="50"/>
      <c r="F4" s="50"/>
      <c r="G4" s="50"/>
      <c r="H4" s="50"/>
      <c r="I4" s="49"/>
      <c r="J4" s="51"/>
      <c r="K4" s="1"/>
    </row>
    <row r="5" spans="1:11" ht="3" customHeight="1" x14ac:dyDescent="0.25">
      <c r="A5" s="69"/>
      <c r="B5" s="70"/>
      <c r="C5" s="70"/>
      <c r="D5" s="70"/>
      <c r="E5" s="70"/>
      <c r="F5" s="70"/>
      <c r="G5" s="70"/>
      <c r="H5" s="70"/>
      <c r="I5" s="70"/>
      <c r="J5" s="71"/>
      <c r="K5" s="1"/>
    </row>
    <row r="6" spans="1:11" ht="15.75" x14ac:dyDescent="0.25">
      <c r="A6" s="33" t="s">
        <v>49</v>
      </c>
      <c r="B6" s="34"/>
      <c r="C6" s="34"/>
      <c r="D6" s="34"/>
      <c r="E6" s="34"/>
      <c r="F6" s="34"/>
      <c r="G6" s="34"/>
      <c r="H6" s="34"/>
      <c r="I6" s="34"/>
      <c r="J6" s="35"/>
      <c r="K6" s="1"/>
    </row>
    <row r="7" spans="1:11" ht="15.75" x14ac:dyDescent="0.25">
      <c r="A7" s="36" t="s">
        <v>5</v>
      </c>
      <c r="B7" s="37"/>
      <c r="C7" s="37"/>
      <c r="D7" s="37"/>
      <c r="E7" s="37"/>
      <c r="F7" s="37"/>
      <c r="G7" s="37"/>
      <c r="H7" s="37"/>
      <c r="I7" s="37"/>
      <c r="J7" s="38"/>
      <c r="K7" s="1"/>
    </row>
    <row r="8" spans="1:11" ht="15" customHeight="1" x14ac:dyDescent="0.25">
      <c r="A8" s="4" t="s">
        <v>6</v>
      </c>
      <c r="B8" s="31" t="s">
        <v>64</v>
      </c>
      <c r="C8" s="31"/>
      <c r="D8" s="31"/>
      <c r="E8" s="31"/>
      <c r="F8" s="31"/>
      <c r="G8" s="31"/>
      <c r="H8" s="31"/>
      <c r="I8" s="31"/>
      <c r="J8" s="31"/>
      <c r="K8" s="1"/>
    </row>
    <row r="9" spans="1:11" ht="15" customHeight="1" x14ac:dyDescent="0.25">
      <c r="A9" s="18" t="s">
        <v>35</v>
      </c>
      <c r="B9" s="31" t="s">
        <v>63</v>
      </c>
      <c r="C9" s="31"/>
      <c r="D9" s="31"/>
      <c r="E9" s="31"/>
      <c r="F9" s="31"/>
      <c r="G9" s="31"/>
      <c r="H9" s="31"/>
      <c r="I9" s="31"/>
      <c r="J9" s="31"/>
      <c r="K9" s="1"/>
    </row>
    <row r="10" spans="1:11" ht="15" customHeight="1" x14ac:dyDescent="0.25">
      <c r="A10" s="18" t="s">
        <v>36</v>
      </c>
      <c r="B10" s="31" t="s">
        <v>62</v>
      </c>
      <c r="C10" s="31"/>
      <c r="D10" s="31"/>
      <c r="E10" s="31"/>
      <c r="F10" s="31"/>
      <c r="G10" s="31"/>
      <c r="H10" s="31"/>
      <c r="I10" s="31"/>
      <c r="J10" s="31"/>
      <c r="K10" s="1"/>
    </row>
    <row r="11" spans="1:11" ht="48.75" customHeight="1" x14ac:dyDescent="0.25">
      <c r="A11" s="4" t="s">
        <v>7</v>
      </c>
      <c r="B11" s="52" t="s">
        <v>61</v>
      </c>
      <c r="C11" s="53"/>
      <c r="D11" s="53"/>
      <c r="E11" s="53"/>
      <c r="F11" s="53"/>
      <c r="G11" s="53"/>
      <c r="H11" s="53"/>
      <c r="I11" s="53"/>
      <c r="J11" s="54"/>
    </row>
    <row r="12" spans="1:11" ht="34.5" customHeight="1" x14ac:dyDescent="0.25">
      <c r="A12" s="4" t="s">
        <v>8</v>
      </c>
      <c r="B12" s="55" t="s">
        <v>60</v>
      </c>
      <c r="C12" s="56"/>
      <c r="D12" s="56"/>
      <c r="E12" s="56"/>
      <c r="F12" s="56"/>
      <c r="G12" s="56"/>
      <c r="H12" s="56"/>
      <c r="I12" s="56"/>
      <c r="J12" s="57"/>
    </row>
    <row r="13" spans="1:11" ht="15.75" x14ac:dyDescent="0.25">
      <c r="A13" s="33" t="s">
        <v>9</v>
      </c>
      <c r="B13" s="34"/>
      <c r="C13" s="34"/>
      <c r="D13" s="34"/>
      <c r="E13" s="34"/>
      <c r="F13" s="34"/>
      <c r="G13" s="34"/>
      <c r="H13" s="34"/>
      <c r="I13" s="34"/>
      <c r="J13" s="35"/>
    </row>
    <row r="14" spans="1:11" ht="16.5" customHeight="1" x14ac:dyDescent="0.25">
      <c r="A14" s="4" t="s">
        <v>10</v>
      </c>
      <c r="B14" s="19">
        <v>2</v>
      </c>
      <c r="C14" s="79" t="s">
        <v>65</v>
      </c>
      <c r="D14" s="80"/>
      <c r="E14" s="80"/>
      <c r="F14" s="80"/>
      <c r="G14" s="80"/>
      <c r="H14" s="80"/>
      <c r="I14" s="80"/>
      <c r="J14" s="80"/>
      <c r="K14" s="81"/>
    </row>
    <row r="15" spans="1:11" ht="33" customHeight="1" x14ac:dyDescent="0.25">
      <c r="A15" s="4" t="s">
        <v>11</v>
      </c>
      <c r="B15" s="7">
        <v>2.1</v>
      </c>
      <c r="C15" s="79" t="s">
        <v>66</v>
      </c>
      <c r="D15" s="82"/>
      <c r="E15" s="82"/>
      <c r="F15" s="82"/>
      <c r="G15" s="82"/>
      <c r="H15" s="82"/>
      <c r="I15" s="82"/>
      <c r="J15" s="82"/>
      <c r="K15" s="83"/>
    </row>
    <row r="16" spans="1:11" ht="20.25" customHeight="1" x14ac:dyDescent="0.25">
      <c r="A16" s="4" t="s">
        <v>12</v>
      </c>
      <c r="B16" s="7" t="s">
        <v>67</v>
      </c>
      <c r="C16" s="84" t="s">
        <v>68</v>
      </c>
      <c r="D16" s="80"/>
      <c r="E16" s="80"/>
      <c r="F16" s="80"/>
      <c r="G16" s="80"/>
      <c r="H16" s="80"/>
      <c r="I16" s="80"/>
      <c r="J16" s="80"/>
      <c r="K16" s="81"/>
    </row>
    <row r="17" spans="1:13" ht="15.75" x14ac:dyDescent="0.25">
      <c r="A17" s="33" t="s">
        <v>13</v>
      </c>
      <c r="B17" s="34"/>
      <c r="C17" s="34"/>
      <c r="D17" s="34"/>
      <c r="E17" s="34"/>
      <c r="F17" s="34"/>
      <c r="G17" s="34"/>
      <c r="H17" s="34"/>
      <c r="I17" s="34"/>
      <c r="J17" s="35"/>
    </row>
    <row r="18" spans="1:13" ht="18.75" customHeight="1" x14ac:dyDescent="0.25">
      <c r="A18" s="27" t="s">
        <v>14</v>
      </c>
      <c r="B18" s="72" t="s">
        <v>70</v>
      </c>
      <c r="C18" s="72"/>
      <c r="D18" s="72"/>
      <c r="E18" s="72"/>
      <c r="F18" s="72"/>
      <c r="G18" s="72"/>
      <c r="H18" s="72"/>
      <c r="I18" s="72"/>
      <c r="J18" s="72"/>
    </row>
    <row r="19" spans="1:13" ht="31.5" customHeight="1" x14ac:dyDescent="0.25">
      <c r="A19" s="28" t="s">
        <v>15</v>
      </c>
      <c r="B19" s="32" t="s">
        <v>72</v>
      </c>
      <c r="C19" s="32"/>
      <c r="D19" s="32"/>
      <c r="E19" s="32"/>
      <c r="F19" s="32"/>
      <c r="G19" s="32"/>
      <c r="H19" s="32"/>
      <c r="I19" s="32"/>
      <c r="J19" s="32"/>
    </row>
    <row r="20" spans="1:13" ht="21.75" customHeight="1" x14ac:dyDescent="0.25">
      <c r="A20" s="28" t="s">
        <v>16</v>
      </c>
      <c r="B20" s="32" t="s">
        <v>69</v>
      </c>
      <c r="C20" s="32"/>
      <c r="D20" s="32"/>
      <c r="E20" s="32"/>
      <c r="F20" s="32"/>
      <c r="G20" s="32"/>
      <c r="H20" s="32"/>
      <c r="I20" s="32"/>
      <c r="J20" s="32"/>
    </row>
    <row r="21" spans="1:13" ht="35.25" customHeight="1" x14ac:dyDescent="0.25">
      <c r="A21" s="28" t="s">
        <v>37</v>
      </c>
      <c r="B21" s="32" t="s">
        <v>71</v>
      </c>
      <c r="C21" s="32"/>
      <c r="D21" s="32"/>
      <c r="E21" s="32"/>
      <c r="F21" s="32"/>
      <c r="G21" s="32"/>
      <c r="H21" s="32"/>
      <c r="I21" s="32"/>
      <c r="J21" s="32"/>
      <c r="K21" s="1"/>
    </row>
    <row r="22" spans="1:13" ht="15.75" x14ac:dyDescent="0.25">
      <c r="A22" s="33" t="s">
        <v>17</v>
      </c>
      <c r="B22" s="34"/>
      <c r="C22" s="34"/>
      <c r="D22" s="34"/>
      <c r="E22" s="34"/>
      <c r="F22" s="34"/>
      <c r="G22" s="34"/>
      <c r="H22" s="34"/>
      <c r="I22" s="34"/>
      <c r="J22" s="35"/>
    </row>
    <row r="23" spans="1:13" ht="15.75" x14ac:dyDescent="0.25">
      <c r="A23" s="36" t="s">
        <v>18</v>
      </c>
      <c r="B23" s="37"/>
      <c r="C23" s="37"/>
      <c r="D23" s="37"/>
      <c r="E23" s="37"/>
      <c r="F23" s="37"/>
      <c r="G23" s="37"/>
      <c r="H23" s="37"/>
      <c r="I23" s="37"/>
      <c r="J23" s="38"/>
      <c r="K23" s="1"/>
    </row>
    <row r="24" spans="1:13" ht="15" customHeight="1" x14ac:dyDescent="0.25">
      <c r="A24" s="75" t="s">
        <v>19</v>
      </c>
      <c r="B24" s="76"/>
      <c r="C24" s="77" t="s">
        <v>20</v>
      </c>
      <c r="D24" s="100"/>
      <c r="E24" s="100"/>
      <c r="F24" s="100" t="s">
        <v>21</v>
      </c>
      <c r="G24" s="100"/>
      <c r="H24" s="76"/>
      <c r="I24" s="77" t="s">
        <v>22</v>
      </c>
      <c r="J24" s="78"/>
    </row>
    <row r="25" spans="1:13" x14ac:dyDescent="0.25">
      <c r="A25" s="40">
        <v>377694556.77999997</v>
      </c>
      <c r="B25" s="41"/>
      <c r="C25" s="73">
        <v>377694556.77999997</v>
      </c>
      <c r="D25" s="74"/>
      <c r="E25" s="41"/>
      <c r="F25" s="73">
        <v>44004751.32</v>
      </c>
      <c r="G25" s="74"/>
      <c r="H25" s="41"/>
      <c r="I25" s="42">
        <f>+F25/C25</f>
        <v>0.11650883109134122</v>
      </c>
      <c r="J25" s="43"/>
    </row>
    <row r="26" spans="1:13" ht="15.75" x14ac:dyDescent="0.25">
      <c r="A26" s="36" t="s">
        <v>23</v>
      </c>
      <c r="B26" s="37"/>
      <c r="C26" s="37"/>
      <c r="D26" s="37"/>
      <c r="E26" s="37"/>
      <c r="F26" s="37"/>
      <c r="G26" s="37"/>
      <c r="H26" s="37"/>
      <c r="I26" s="37"/>
      <c r="J26" s="38"/>
      <c r="K26" s="1"/>
    </row>
    <row r="27" spans="1:13" x14ac:dyDescent="0.25">
      <c r="A27" s="5"/>
      <c r="B27"/>
      <c r="C27" s="44" t="s">
        <v>47</v>
      </c>
      <c r="D27" s="45"/>
      <c r="E27" s="44" t="s">
        <v>55</v>
      </c>
      <c r="F27" s="45"/>
      <c r="G27" s="44" t="s">
        <v>59</v>
      </c>
      <c r="H27" s="44"/>
      <c r="I27" s="44" t="s">
        <v>24</v>
      </c>
      <c r="J27" s="46"/>
    </row>
    <row r="28" spans="1:13" ht="38.25" x14ac:dyDescent="0.25">
      <c r="A28" s="8" t="s">
        <v>25</v>
      </c>
      <c r="B28" s="9" t="s">
        <v>26</v>
      </c>
      <c r="C28" s="9" t="s">
        <v>38</v>
      </c>
      <c r="D28" s="9" t="s">
        <v>39</v>
      </c>
      <c r="E28" s="9" t="s">
        <v>41</v>
      </c>
      <c r="F28" s="9" t="s">
        <v>42</v>
      </c>
      <c r="G28" s="9" t="s">
        <v>43</v>
      </c>
      <c r="H28" s="9" t="s">
        <v>44</v>
      </c>
      <c r="I28" s="9" t="s">
        <v>45</v>
      </c>
      <c r="J28" s="10" t="s">
        <v>46</v>
      </c>
    </row>
    <row r="29" spans="1:13" ht="89.25" x14ac:dyDescent="0.25">
      <c r="A29" s="29" t="s">
        <v>76</v>
      </c>
      <c r="B29" s="22" t="s">
        <v>48</v>
      </c>
      <c r="C29" s="11">
        <v>313566617.58999997</v>
      </c>
      <c r="D29" s="12">
        <v>377694556.77999997</v>
      </c>
      <c r="E29" s="12"/>
      <c r="F29" s="12"/>
      <c r="G29" s="12"/>
      <c r="H29" s="12">
        <v>44004751.32</v>
      </c>
      <c r="I29" s="13" t="e">
        <f>+Tabla1[[#This Row],[Física 
(E)]]/Tabla1[[#This Row],[Física
(C)]]</f>
        <v>#DIV/0!</v>
      </c>
      <c r="J29" s="14" t="e">
        <f>+Tabla1[[#This Row],[Financiera 
 (F)]]/Tabla1[[#This Row],[Financiera
(D)]]</f>
        <v>#DIV/0!</v>
      </c>
    </row>
    <row r="30" spans="1:13" ht="15.75" x14ac:dyDescent="0.25">
      <c r="A30" s="33" t="s">
        <v>27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3" ht="15.75" x14ac:dyDescent="0.25">
      <c r="A31" s="36" t="s">
        <v>28</v>
      </c>
      <c r="B31" s="37"/>
      <c r="C31" s="37"/>
      <c r="D31" s="37"/>
      <c r="E31" s="37"/>
      <c r="F31" s="37"/>
      <c r="G31" s="37"/>
      <c r="H31" s="37"/>
      <c r="I31" s="37"/>
      <c r="J31" s="38"/>
      <c r="K31" s="1"/>
      <c r="M31" t="s">
        <v>50</v>
      </c>
    </row>
    <row r="32" spans="1:13" ht="35.25" customHeight="1" x14ac:dyDescent="0.25">
      <c r="A32" s="26" t="s">
        <v>29</v>
      </c>
      <c r="B32" s="32" t="s">
        <v>73</v>
      </c>
      <c r="C32" s="32"/>
      <c r="D32" s="32"/>
      <c r="E32" s="32"/>
      <c r="F32" s="32"/>
      <c r="G32" s="32"/>
      <c r="H32" s="32"/>
      <c r="I32" s="32"/>
      <c r="J32" s="32"/>
    </row>
    <row r="33" spans="1:11" ht="30" customHeight="1" x14ac:dyDescent="0.25">
      <c r="A33" s="26" t="s">
        <v>30</v>
      </c>
      <c r="B33" s="32" t="s">
        <v>74</v>
      </c>
      <c r="C33" s="32"/>
      <c r="D33" s="32"/>
      <c r="E33" s="32"/>
      <c r="F33" s="32"/>
      <c r="G33" s="32"/>
      <c r="H33" s="32"/>
      <c r="I33" s="32"/>
      <c r="J33" s="32"/>
    </row>
    <row r="34" spans="1:11" ht="42" customHeight="1" x14ac:dyDescent="0.25">
      <c r="A34" s="47" t="s">
        <v>31</v>
      </c>
      <c r="B34" s="94" t="s">
        <v>77</v>
      </c>
      <c r="C34" s="95"/>
      <c r="D34" s="95"/>
      <c r="E34" s="95"/>
      <c r="F34" s="95"/>
      <c r="G34" s="95"/>
      <c r="H34" s="95"/>
      <c r="I34" s="95"/>
      <c r="J34" s="96"/>
    </row>
    <row r="35" spans="1:11" ht="11.25" customHeight="1" x14ac:dyDescent="0.25">
      <c r="A35" s="47"/>
      <c r="B35" s="97"/>
      <c r="C35" s="98"/>
      <c r="D35" s="98"/>
      <c r="E35" s="98"/>
      <c r="F35" s="98"/>
      <c r="G35" s="98"/>
      <c r="H35" s="98"/>
      <c r="I35" s="98"/>
      <c r="J35" s="99"/>
    </row>
    <row r="36" spans="1:11" ht="33.75" customHeight="1" x14ac:dyDescent="0.25">
      <c r="A36" s="26" t="s">
        <v>32</v>
      </c>
      <c r="B36" s="39" t="s">
        <v>58</v>
      </c>
      <c r="C36" s="39"/>
      <c r="D36" s="39"/>
      <c r="E36" s="39"/>
      <c r="F36" s="39"/>
      <c r="G36" s="39"/>
      <c r="H36" s="39"/>
      <c r="I36" s="39"/>
      <c r="J36" s="39"/>
    </row>
    <row r="37" spans="1:11" ht="15.75" x14ac:dyDescent="0.25">
      <c r="A37" s="91" t="s">
        <v>33</v>
      </c>
      <c r="B37" s="92"/>
      <c r="C37" s="92"/>
      <c r="D37" s="92"/>
      <c r="E37" s="92"/>
      <c r="F37" s="92"/>
      <c r="G37" s="92"/>
      <c r="H37" s="92"/>
      <c r="I37" s="92"/>
      <c r="J37" s="93"/>
    </row>
    <row r="38" spans="1:11" ht="15.75" customHeight="1" x14ac:dyDescent="0.25">
      <c r="A38" s="88" t="s">
        <v>34</v>
      </c>
      <c r="B38" s="89"/>
      <c r="C38" s="89"/>
      <c r="D38" s="89"/>
      <c r="E38" s="89"/>
      <c r="F38" s="89"/>
      <c r="G38" s="89"/>
      <c r="H38" s="89"/>
      <c r="I38" s="89"/>
      <c r="J38" s="90"/>
      <c r="K38" s="1"/>
    </row>
    <row r="39" spans="1:11" ht="13.5" customHeight="1" x14ac:dyDescent="0.25">
      <c r="A39" s="85" t="s">
        <v>57</v>
      </c>
      <c r="B39" s="86"/>
      <c r="C39" s="86"/>
      <c r="D39" s="86"/>
      <c r="E39" s="86"/>
      <c r="F39" s="86"/>
      <c r="G39" s="86"/>
      <c r="H39" s="86"/>
      <c r="I39" s="86"/>
      <c r="J39" s="87"/>
    </row>
    <row r="40" spans="1:11" ht="27.75" customHeight="1" x14ac:dyDescent="0.25">
      <c r="A40" s="30" t="s">
        <v>40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11" ht="51" customHeight="1" x14ac:dyDescent="0.25"/>
    <row r="42" spans="1:11" x14ac:dyDescent="0.25">
      <c r="A42" s="23" t="s">
        <v>51</v>
      </c>
      <c r="B42" s="25">
        <f>+A25</f>
        <v>377694556.77999997</v>
      </c>
      <c r="E42" s="6" t="s">
        <v>54</v>
      </c>
    </row>
    <row r="43" spans="1:11" x14ac:dyDescent="0.25">
      <c r="A43" s="23" t="s">
        <v>52</v>
      </c>
      <c r="B43" s="24">
        <f>+C25</f>
        <v>377694556.77999997</v>
      </c>
      <c r="G43" s="67" t="s">
        <v>75</v>
      </c>
      <c r="H43" s="67"/>
      <c r="I43" s="67"/>
    </row>
    <row r="44" spans="1:11" x14ac:dyDescent="0.25">
      <c r="A44" s="23" t="s">
        <v>53</v>
      </c>
      <c r="B44" s="24">
        <f>+F25</f>
        <v>44004751.32</v>
      </c>
      <c r="G44" s="68" t="s">
        <v>56</v>
      </c>
      <c r="H44" s="68"/>
      <c r="I44" s="68"/>
    </row>
  </sheetData>
  <mergeCells count="51">
    <mergeCell ref="C14:K14"/>
    <mergeCell ref="C15:K15"/>
    <mergeCell ref="C16:K16"/>
    <mergeCell ref="A39:J39"/>
    <mergeCell ref="A38:J38"/>
    <mergeCell ref="A37:J37"/>
    <mergeCell ref="B34:J35"/>
    <mergeCell ref="C24:E24"/>
    <mergeCell ref="F24:H24"/>
    <mergeCell ref="G43:I43"/>
    <mergeCell ref="G44:I44"/>
    <mergeCell ref="A5:J5"/>
    <mergeCell ref="A6:J6"/>
    <mergeCell ref="A7:J7"/>
    <mergeCell ref="A17:J17"/>
    <mergeCell ref="B18:J18"/>
    <mergeCell ref="B19:J19"/>
    <mergeCell ref="B20:J20"/>
    <mergeCell ref="C25:E25"/>
    <mergeCell ref="F25:H25"/>
    <mergeCell ref="E27:F27"/>
    <mergeCell ref="A22:J22"/>
    <mergeCell ref="A23:J23"/>
    <mergeCell ref="A24:B24"/>
    <mergeCell ref="I24:J24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A40:J40"/>
    <mergeCell ref="B9:J9"/>
    <mergeCell ref="B10:J10"/>
    <mergeCell ref="B21:J21"/>
    <mergeCell ref="A30:J30"/>
    <mergeCell ref="A31:J31"/>
    <mergeCell ref="B32:J32"/>
    <mergeCell ref="B33:J33"/>
    <mergeCell ref="B36:J36"/>
    <mergeCell ref="A25:B25"/>
    <mergeCell ref="I25:J25"/>
    <mergeCell ref="A26:J26"/>
    <mergeCell ref="C27:D27"/>
    <mergeCell ref="G27:H27"/>
    <mergeCell ref="I27:J27"/>
    <mergeCell ref="A34:A35"/>
  </mergeCells>
  <phoneticPr fontId="22" type="noConversion"/>
  <dataValidations count="16">
    <dataValidation allowBlank="1" showInputMessage="1" showErrorMessage="1" prompt="Monto ejecutado en el trimestre" sqref="H28:H29"/>
    <dataValidation allowBlank="1" showInputMessage="1" showErrorMessage="1" prompt="Meta alcanzada en el trimestre" sqref="G28"/>
    <dataValidation allowBlank="1" showInputMessage="1" showErrorMessage="1" prompt="Monto presupuestado para el producto" sqref="D29:G29 F28 D28"/>
    <dataValidation allowBlank="1" showInputMessage="1" showErrorMessage="1" prompt="Meta anual del indicador" sqref="E28 C28:C29"/>
    <dataValidation allowBlank="1" showInputMessage="1" showErrorMessage="1" prompt="Nombre del indicador" sqref="B28:B29"/>
    <dataValidation allowBlank="1" showInputMessage="1" showErrorMessage="1" prompt="Nombre de cada producto" sqref="A28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40:J40 A39"/>
    <dataValidation allowBlank="1" showInputMessage="1" showErrorMessage="1" prompt="De existir desvío, explicar razones." sqref="B36:J36"/>
    <dataValidation allowBlank="1" showInputMessage="1" showErrorMessage="1" prompt="1. Describir lo plasmado en el presupuesto_x000a_2. Describir lo alcanzado en términos financieros y de producción " sqref="B34"/>
    <dataValidation allowBlank="1" showInputMessage="1" showErrorMessage="1" prompt="Nombre del producto" sqref="B32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  <dataValidation allowBlank="1" showInputMessage="1" showErrorMessage="1" prompt="¿En qué consiste el producto? su objetivo" sqref="B18:J18"/>
  </dataValidations>
  <pageMargins left="0.7" right="0.7" top="0.75" bottom="0.75" header="0.3" footer="0.3"/>
  <pageSetup scale="64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ENERO-MARZO</vt:lpstr>
      <vt:lpstr>'ENERO-MARZO'!Área_de_impresión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Elizabeth Cuevas</cp:lastModifiedBy>
  <cp:lastPrinted>2023-04-20T16:13:46Z</cp:lastPrinted>
  <dcterms:created xsi:type="dcterms:W3CDTF">2021-03-22T15:50:10Z</dcterms:created>
  <dcterms:modified xsi:type="dcterms:W3CDTF">2023-04-20T16:45:27Z</dcterms:modified>
</cp:coreProperties>
</file>